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firstSheet="33" activeTab="33"/>
  </bookViews>
  <sheets>
    <sheet name="г1" sheetId="1" r:id="rId1"/>
    <sheet name="г2" sheetId="2" r:id="rId2"/>
    <sheet name="г3" sheetId="3" r:id="rId3"/>
    <sheet name="г6" sheetId="4" r:id="rId4"/>
    <sheet name="г8" sheetId="5" r:id="rId5"/>
    <sheet name="г9" sheetId="6" r:id="rId6"/>
    <sheet name="г10" sheetId="7" r:id="rId7"/>
    <sheet name="г14" sheetId="8" r:id="rId8"/>
    <sheet name="г16" sheetId="9" r:id="rId9"/>
    <sheet name="г17" sheetId="10" r:id="rId10"/>
    <sheet name="г18" sheetId="11" r:id="rId11"/>
    <sheet name="г19" sheetId="12" r:id="rId12"/>
    <sheet name="г21" sheetId="13" r:id="rId13"/>
    <sheet name="г22" sheetId="14" r:id="rId14"/>
    <sheet name="г23" sheetId="15" r:id="rId15"/>
    <sheet name="г24" sheetId="16" r:id="rId16"/>
    <sheet name="г25" sheetId="17" r:id="rId17"/>
    <sheet name="г26" sheetId="18" r:id="rId18"/>
    <sheet name="г27" sheetId="19" r:id="rId19"/>
    <sheet name="г29" sheetId="20" r:id="rId20"/>
    <sheet name="г30" sheetId="21" r:id="rId21"/>
    <sheet name="г31" sheetId="22" r:id="rId22"/>
    <sheet name="г34" sheetId="23" r:id="rId23"/>
    <sheet name="г37" sheetId="24" r:id="rId24"/>
    <sheet name="г38" sheetId="25" r:id="rId25"/>
    <sheet name="г39" sheetId="26" r:id="rId26"/>
    <sheet name="г40" sheetId="27" r:id="rId27"/>
    <sheet name="г41" sheetId="28" r:id="rId28"/>
    <sheet name="г42" sheetId="29" r:id="rId29"/>
    <sheet name="г43" sheetId="30" r:id="rId30"/>
    <sheet name="г44" sheetId="31" r:id="rId31"/>
    <sheet name="г45" sheetId="32" r:id="rId32"/>
    <sheet name="г46" sheetId="33" r:id="rId33"/>
    <sheet name="м60" sheetId="34" r:id="rId34"/>
    <sheet name="м91" sheetId="35" r:id="rId35"/>
    <sheet name="т1" sheetId="36" r:id="rId36"/>
    <sheet name="т2" sheetId="37" r:id="rId37"/>
    <sheet name="т3" sheetId="38" r:id="rId38"/>
    <sheet name="т4" sheetId="39" r:id="rId39"/>
    <sheet name="т5" sheetId="40" r:id="rId40"/>
    <sheet name="т6" sheetId="41" r:id="rId41"/>
    <sheet name="т7" sheetId="42" r:id="rId42"/>
    <sheet name="т8" sheetId="43" r:id="rId43"/>
    <sheet name="т9" sheetId="44" r:id="rId44"/>
    <sheet name="т11" sheetId="45" r:id="rId45"/>
    <sheet name="т12" sheetId="46" r:id="rId46"/>
    <sheet name="т13" sheetId="47" r:id="rId47"/>
    <sheet name="т15" sheetId="48" r:id="rId48"/>
    <sheet name="л1" sheetId="49" r:id="rId49"/>
    <sheet name="л3" sheetId="50" r:id="rId50"/>
    <sheet name="л4" sheetId="51" r:id="rId51"/>
    <sheet name="л5" sheetId="52" r:id="rId52"/>
    <sheet name="м1" sheetId="53" r:id="rId53"/>
    <sheet name="м2" sheetId="54" r:id="rId54"/>
    <sheet name="м3" sheetId="55" r:id="rId55"/>
    <sheet name="м4" sheetId="56" r:id="rId56"/>
    <sheet name="м5" sheetId="57" r:id="rId57"/>
    <sheet name="м6" sheetId="58" r:id="rId58"/>
    <sheet name="м7" sheetId="59" r:id="rId59"/>
    <sheet name="м8" sheetId="60" r:id="rId60"/>
    <sheet name="м9" sheetId="61" r:id="rId61"/>
    <sheet name="м10" sheetId="62" r:id="rId62"/>
    <sheet name="к1" sheetId="63" r:id="rId63"/>
    <sheet name="к2" sheetId="64" r:id="rId64"/>
    <sheet name="к3" sheetId="65" r:id="rId65"/>
    <sheet name="к4" sheetId="66" r:id="rId66"/>
    <sheet name="к5" sheetId="67" r:id="rId67"/>
    <sheet name="к6" sheetId="68" r:id="rId68"/>
    <sheet name="к8" sheetId="69" r:id="rId69"/>
    <sheet name="к9" sheetId="70" r:id="rId70"/>
    <sheet name="ж1" sheetId="71" r:id="rId71"/>
    <sheet name="ж2" sheetId="72" r:id="rId72"/>
    <sheet name="ж3" sheetId="73" r:id="rId73"/>
    <sheet name="ж4" sheetId="74" r:id="rId74"/>
    <sheet name="ж7-1" sheetId="75" r:id="rId75"/>
    <sheet name="Лист1" sheetId="76" r:id="rId76"/>
  </sheets>
  <definedNames/>
  <calcPr fullCalcOnLoad="1"/>
</workbook>
</file>

<file path=xl/sharedStrings.xml><?xml version="1.0" encoding="utf-8"?>
<sst xmlns="http://schemas.openxmlformats.org/spreadsheetml/2006/main" count="1810" uniqueCount="220">
  <si>
    <t>Адреса</t>
  </si>
  <si>
    <t>№№ п/п</t>
  </si>
  <si>
    <t>ИТОГО:</t>
  </si>
  <si>
    <t>Выполненные работы по текущему ремонту</t>
  </si>
  <si>
    <t>Стоимость выполненных работ (руб.)</t>
  </si>
  <si>
    <t>ул.Гурьянова, д.1</t>
  </si>
  <si>
    <t>Исп. Л.С. Куликова</t>
  </si>
  <si>
    <t>тел. 8-960-515-59-39</t>
  </si>
  <si>
    <t>Общая задолженность населения</t>
  </si>
  <si>
    <t>Доходы от размещенного оборудования</t>
  </si>
  <si>
    <t>ОПЛАЧЕНО</t>
  </si>
  <si>
    <t>население</t>
  </si>
  <si>
    <t>начислено</t>
  </si>
  <si>
    <t>Движение денежных средств</t>
  </si>
  <si>
    <t>Остаток</t>
  </si>
  <si>
    <t>ул.Гурьянова, д.2</t>
  </si>
  <si>
    <t>ул.Гурьянова, д.3</t>
  </si>
  <si>
    <t>долг</t>
  </si>
  <si>
    <t>Ремонт системы ХВС</t>
  </si>
  <si>
    <t>ул.Гурьянова, д.6</t>
  </si>
  <si>
    <t>ул.Гурьянова, д.8</t>
  </si>
  <si>
    <t>Ремонт отмостки</t>
  </si>
  <si>
    <t>Остаток по выполненым работам по текущему ремонту</t>
  </si>
  <si>
    <t>ул.Гурьянова, д.9</t>
  </si>
  <si>
    <t>ул.Гурьянова, д.10</t>
  </si>
  <si>
    <t>ул.Гурьянова, д.16</t>
  </si>
  <si>
    <t>Вознагрождение старшего по дому</t>
  </si>
  <si>
    <t>ул.Гурьянова, д.14</t>
  </si>
  <si>
    <t>ул.Гурьянова, д.17</t>
  </si>
  <si>
    <t>ул.Гурьянова, д.18</t>
  </si>
  <si>
    <t>ул.Гурьянова, д.19</t>
  </si>
  <si>
    <t>ул.Гурьянова, д.21</t>
  </si>
  <si>
    <t>Ремонт системы отопления</t>
  </si>
  <si>
    <t>Ремонт кровли</t>
  </si>
  <si>
    <t>ул.Гурьянова, д.22</t>
  </si>
  <si>
    <t>ул.Гурьянова, д.23</t>
  </si>
  <si>
    <t>ул.Гурьянова, д.24</t>
  </si>
  <si>
    <t>ул.Гурьянова, д.25</t>
  </si>
  <si>
    <t>ул.Гурьянова, д.26</t>
  </si>
  <si>
    <t>ул.Гурьянова, д.27</t>
  </si>
  <si>
    <t>ул.Гурьянова, д.29</t>
  </si>
  <si>
    <t>ул.Гурьянова, д.31</t>
  </si>
  <si>
    <t>ул.Гурьянова, д.30</t>
  </si>
  <si>
    <t>ул.Гурьянова, д.34</t>
  </si>
  <si>
    <t>ул.Гурьянова, д.37</t>
  </si>
  <si>
    <t>ул.Гурьянова, д.38</t>
  </si>
  <si>
    <t>ул.Гурьянова, д.39</t>
  </si>
  <si>
    <t>ул.Гурьянова, д.40</t>
  </si>
  <si>
    <t>ул.Гурьянова, д.41</t>
  </si>
  <si>
    <t>ул.Гурьянова, д.42</t>
  </si>
  <si>
    <t>ул.Гурьянова, д.43</t>
  </si>
  <si>
    <t>Вознаграждение старших</t>
  </si>
  <si>
    <t>ул.Гурьянова, д.45</t>
  </si>
  <si>
    <t>ул.Гурьянова, д.44</t>
  </si>
  <si>
    <t>ул.Гурьянова, д.46</t>
  </si>
  <si>
    <t>ул.Московская, д.60</t>
  </si>
  <si>
    <t>ул.Московская, д.91</t>
  </si>
  <si>
    <t>ул.Текстильная, д.1</t>
  </si>
  <si>
    <t>ул.Текстильная, д.2</t>
  </si>
  <si>
    <t>ул.Текстильная, д.3</t>
  </si>
  <si>
    <t>ул.Текстильная, д.4</t>
  </si>
  <si>
    <t>ул.Текстильная, д.5</t>
  </si>
  <si>
    <t>ул.Текстильная, д.7</t>
  </si>
  <si>
    <t>ул.Текстильная, д.6</t>
  </si>
  <si>
    <t>ул.Текстильная, д.8</t>
  </si>
  <si>
    <t>ул.Текстильная, д.9</t>
  </si>
  <si>
    <t>ул.Текстильная, д.11</t>
  </si>
  <si>
    <t>ул.Текстильная, д.15</t>
  </si>
  <si>
    <t>ул.Текстильная, д.13</t>
  </si>
  <si>
    <t>ул.Лесная, д.1</t>
  </si>
  <si>
    <t>ул.Лесная, д.4</t>
  </si>
  <si>
    <t>ул.Лесная, д.3</t>
  </si>
  <si>
    <t>ул.Лесная, д.5</t>
  </si>
  <si>
    <t>ул.Мирная, д.1</t>
  </si>
  <si>
    <t>ул.Мирная, д.3</t>
  </si>
  <si>
    <t>ул.Мирная, д.2</t>
  </si>
  <si>
    <t>ул.Мирная, д.4</t>
  </si>
  <si>
    <t>ул.Мирная, д.5</t>
  </si>
  <si>
    <t>ул.Мирная, д.6</t>
  </si>
  <si>
    <t>ул.Мирная, д.7</t>
  </si>
  <si>
    <t>ул.Мирная, д.8</t>
  </si>
  <si>
    <t>ул.Мирная, д.10</t>
  </si>
  <si>
    <t>ул.Мирная, д.9</t>
  </si>
  <si>
    <t>ул.Калужская, д.1</t>
  </si>
  <si>
    <t>ул.Калужская, д.2</t>
  </si>
  <si>
    <t>Ремонт системы канализации</t>
  </si>
  <si>
    <t>ул.Калужская, д.3</t>
  </si>
  <si>
    <t>ул.Калужская, д.4</t>
  </si>
  <si>
    <t>ул.Калужская, д.5</t>
  </si>
  <si>
    <t>ул.Калужская, д.6</t>
  </si>
  <si>
    <t>ул.Калужская, д.8</t>
  </si>
  <si>
    <t>ул.Калужская, д.9</t>
  </si>
  <si>
    <t>ул.Жуковская, д.1</t>
  </si>
  <si>
    <t>ул.Жуковская, д.2</t>
  </si>
  <si>
    <t>ул.Жуковская, д.3</t>
  </si>
  <si>
    <t>ул.Жуковская, д.4</t>
  </si>
  <si>
    <t>Вознаграждение старшего по дому</t>
  </si>
  <si>
    <t>Ремонт ВРУ с заменой автомата</t>
  </si>
  <si>
    <t>Ревизия ВРУ с заменой автомата</t>
  </si>
  <si>
    <t>Ремонт кровли над кв. № 38</t>
  </si>
  <si>
    <t>Замена выключателей 3 подъезд</t>
  </si>
  <si>
    <t>Вознограждение старшего по дому</t>
  </si>
  <si>
    <t>Замена светильников</t>
  </si>
  <si>
    <t>Частичный ремонт кровли</t>
  </si>
  <si>
    <t>Ремонт канализации</t>
  </si>
  <si>
    <t>ул.Текстильная, д.12</t>
  </si>
  <si>
    <t>Вознагрождене старшего по дому</t>
  </si>
  <si>
    <t>Покраска цоколя</t>
  </si>
  <si>
    <t>ул.Жуковская, д.7/1</t>
  </si>
  <si>
    <t>Ремонт канализации кв. 23</t>
  </si>
  <si>
    <t>Отчет по текущему ремонту МУП "МУК" за  2 полугодие 2016 год</t>
  </si>
  <si>
    <t>Врезка вентилей для опрессовки</t>
  </si>
  <si>
    <t>Ремонт системы отопления в подвале</t>
  </si>
  <si>
    <t>Герметизация теипературного шва, врезка вентелей для опрессовки</t>
  </si>
  <si>
    <t>Врезка вентилей для порессовки</t>
  </si>
  <si>
    <t>Заделка температурного шва</t>
  </si>
  <si>
    <t>Замена светильников, замена автоматов</t>
  </si>
  <si>
    <t>Врезка вентелей для опрессовки</t>
  </si>
  <si>
    <t>Ремонт кровли над кв. № 79</t>
  </si>
  <si>
    <t>Реконструкция козырьков над подъездами</t>
  </si>
  <si>
    <t>Ремонт балконной плиты</t>
  </si>
  <si>
    <t>Ремонт системы отопления в кв. № 70</t>
  </si>
  <si>
    <t>Ремонтс системы отопления 3 подъезд</t>
  </si>
  <si>
    <t>Монтаж радиаторов в подъезде, замена сборников на чердаке</t>
  </si>
  <si>
    <t>Установка почтовых ящиков</t>
  </si>
  <si>
    <t>Отчет по текущему ремонту МУП "МУК" на 31.12.2016 год</t>
  </si>
  <si>
    <t>Ревизия ВРУ с заменой автоматов</t>
  </si>
  <si>
    <t>Асфальтирование площадок у подъездов</t>
  </si>
  <si>
    <t>Ремонт балкона</t>
  </si>
  <si>
    <t>Ремонт системы ГВС, КНС 2 этаж</t>
  </si>
  <si>
    <t>Установка доводчика</t>
  </si>
  <si>
    <t>Остекление МОП</t>
  </si>
  <si>
    <t>Замена задвижек на отопление</t>
  </si>
  <si>
    <t>Установка прожекторов,замена светильников</t>
  </si>
  <si>
    <t>Асфальтирование площадки у подъезда</t>
  </si>
  <si>
    <t>Замена ввода ХВС</t>
  </si>
  <si>
    <t>Ремонт системы отопления кв. № 24,95</t>
  </si>
  <si>
    <t>Ремонт системы ХВС кв. № 37</t>
  </si>
  <si>
    <t>Ремонт системы ХВС на вводе</t>
  </si>
  <si>
    <t>Ремонт ВРУ с заменой автоматов</t>
  </si>
  <si>
    <t>Врезка вентеля для опрессовки</t>
  </si>
  <si>
    <t>Ремонт системы отопления кв. № 41</t>
  </si>
  <si>
    <t>Ремонт водостока, ремонт системы отопленя кв. № 35</t>
  </si>
  <si>
    <t>Ремонт водостока</t>
  </si>
  <si>
    <t>Замена светильников в подъездах</t>
  </si>
  <si>
    <t>Остекление 4 подъезда</t>
  </si>
  <si>
    <t>Ремонт системы отопления кв. № 61</t>
  </si>
  <si>
    <t>Реконструкция козырьков</t>
  </si>
  <si>
    <t>Установка урны</t>
  </si>
  <si>
    <t>Спил деревьев</t>
  </si>
  <si>
    <t>Замена вводного силового кабеля</t>
  </si>
  <si>
    <t>Остекление 3 подъезда</t>
  </si>
  <si>
    <t>Ремонтсистемы отопления</t>
  </si>
  <si>
    <t>Ремонт ХВС, отопления</t>
  </si>
  <si>
    <t>Асфальтирование площадок</t>
  </si>
  <si>
    <t>Ремонт системы отопления кв. № 16</t>
  </si>
  <si>
    <t>Остекление 2 подъезда</t>
  </si>
  <si>
    <t>Утепление ХВС в подвале</t>
  </si>
  <si>
    <t>Утепление труб в подвале</t>
  </si>
  <si>
    <t>Ремонт системы отопления кв. № 14-16</t>
  </si>
  <si>
    <t>Корректировка по текущему ремонту</t>
  </si>
  <si>
    <t>Ремонт системы отопления кв. № 10</t>
  </si>
  <si>
    <t>Ремонт системы ХВС кв. № 64</t>
  </si>
  <si>
    <t>Ремонт отопления кв. № 7, заделка температурного шва</t>
  </si>
  <si>
    <t>Ремонт системы ГВС, отопления</t>
  </si>
  <si>
    <t>Освещение в колясочной</t>
  </si>
  <si>
    <t>Установка двери в подвал</t>
  </si>
  <si>
    <t>Изготовление поручня</t>
  </si>
  <si>
    <t>Ремонт ГВС (лежак)</t>
  </si>
  <si>
    <t>Ремонт систеиы отопления ТУ</t>
  </si>
  <si>
    <t>Ремонт системы ХВС кв. № 1</t>
  </si>
  <si>
    <t>Устройство трапа</t>
  </si>
  <si>
    <t>Ремонт двери в подвале</t>
  </si>
  <si>
    <t>Замена входной двери</t>
  </si>
  <si>
    <t>Утепление ввода ХВС, установка отлива</t>
  </si>
  <si>
    <t>Отчет по текущему ремонту МУП "МУК" за 2 полугодие 2016 год</t>
  </si>
  <si>
    <t>Ремонт козырька над подъездом № 3</t>
  </si>
  <si>
    <t>Ремонт отопления кв. № 8-10</t>
  </si>
  <si>
    <t>Ремонт КНС кв. № 7, ремонт полов 2 подъезд</t>
  </si>
  <si>
    <t xml:space="preserve">Утепление ХВС в подвале </t>
  </si>
  <si>
    <t>Ремонт кровли кв. № 24</t>
  </si>
  <si>
    <t>Ремон дымовентиляциооных труб</t>
  </si>
  <si>
    <t>Ремонт стояк ХВС кв. № 16</t>
  </si>
  <si>
    <t>Ремонт сушилки</t>
  </si>
  <si>
    <t>Ремонт ковли</t>
  </si>
  <si>
    <t>Замена лежака ХВС</t>
  </si>
  <si>
    <t>Ремонт козырьков 2 подъезд</t>
  </si>
  <si>
    <t>Опилка деревьев</t>
  </si>
  <si>
    <t>Ремонт ХВС кв. № 1</t>
  </si>
  <si>
    <t>Опил деревьев</t>
  </si>
  <si>
    <t>Ремонт полов кв. № 4,9</t>
  </si>
  <si>
    <t>Ремонт системы отопления кв. № 1</t>
  </si>
  <si>
    <t>Утепление ввода ХВС</t>
  </si>
  <si>
    <t>Ремонт системы отопления кв. №4</t>
  </si>
  <si>
    <t>Ремонт  ХВС, КНС кв. № 2, остекление 5 подъезда</t>
  </si>
  <si>
    <t>тел. 28-902</t>
  </si>
  <si>
    <t>Ремонт ГВС</t>
  </si>
  <si>
    <t>Ремонт ГВС кв. № 17</t>
  </si>
  <si>
    <t>Ремонт системы отопления ТУ</t>
  </si>
  <si>
    <t>Ремонт системы отопления, ГВС</t>
  </si>
  <si>
    <t>Ремонт системы отопления кв. № 59</t>
  </si>
  <si>
    <t>Ремонт системы ХВС кв. № 15</t>
  </si>
  <si>
    <t>Замена вводных кранов кв. № 38</t>
  </si>
  <si>
    <t>Ремонт системы отоплени в подвале</t>
  </si>
  <si>
    <t xml:space="preserve">Установка радиаторов в подъезде </t>
  </si>
  <si>
    <t>Заделка ввода отопления, ремонт ХВС</t>
  </si>
  <si>
    <t>Ремонт ХВС кв. № 18</t>
  </si>
  <si>
    <t>Обустройство входа в подвал</t>
  </si>
  <si>
    <t>Врезка вентелей для промывки</t>
  </si>
  <si>
    <t>Ремонт КНС кв. № 5</t>
  </si>
  <si>
    <t>Замена светильника</t>
  </si>
  <si>
    <t>тел.28-902</t>
  </si>
  <si>
    <t>Установка порожка при входе</t>
  </si>
  <si>
    <t>ул.Московская 66</t>
  </si>
  <si>
    <t>ИТОГО НАЧИСЛЕНО:</t>
  </si>
  <si>
    <t>ИТОГО  ОПЛАЧЕНО:</t>
  </si>
  <si>
    <t>Остаток по "Текущему ремонту"</t>
  </si>
  <si>
    <t>Остаток по "Текущий ремонт"</t>
  </si>
  <si>
    <t>ИТОГО ОПЛАЧЕНО:</t>
  </si>
  <si>
    <t>ИТОГО НАЧИСЛЕННО: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</si>
</sst>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.##0.00"/>
    <numFmt numFmtId="182" formatCode="#.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1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distributed" wrapText="1"/>
    </xf>
    <xf numFmtId="0" fontId="13" fillId="0" borderId="15" xfId="0" applyFont="1" applyFill="1" applyBorder="1" applyAlignment="1">
      <alignment horizontal="left" vertical="distributed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justify" wrapText="1"/>
    </xf>
    <xf numFmtId="0" fontId="2" fillId="0" borderId="16" xfId="0" applyNumberFormat="1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7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distributed" wrapText="1"/>
    </xf>
    <xf numFmtId="0" fontId="13" fillId="0" borderId="15" xfId="0" applyFont="1" applyFill="1" applyBorder="1" applyAlignment="1">
      <alignment horizontal="center" vertical="distributed" wrapText="1"/>
    </xf>
    <xf numFmtId="0" fontId="2" fillId="0" borderId="11" xfId="0" applyFont="1" applyBorder="1" applyAlignment="1">
      <alignment horizontal="left" vertical="distributed" wrapText="1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51" fillId="30" borderId="0" xfId="54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3" fillId="0" borderId="2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13" fillId="0" borderId="22" xfId="0" applyFont="1" applyFill="1" applyBorder="1" applyAlignment="1">
      <alignment horizontal="center" vertical="distributed" wrapText="1"/>
    </xf>
    <xf numFmtId="0" fontId="0" fillId="0" borderId="16" xfId="0" applyFont="1" applyBorder="1" applyAlignment="1">
      <alignment horizontal="center" vertical="distributed" wrapText="1"/>
    </xf>
    <xf numFmtId="0" fontId="4" fillId="0" borderId="30" xfId="0" applyFont="1" applyBorder="1" applyAlignment="1">
      <alignment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 horizontal="center" vertical="distributed" wrapText="1"/>
    </xf>
    <xf numFmtId="0" fontId="6" fillId="0" borderId="16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styles" Target="styles.xml" /><Relationship Id="rId78" Type="http://schemas.openxmlformats.org/officeDocument/2006/relationships/sharedStrings" Target="sharedStrings.xml" /><Relationship Id="rId7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8"/>
  <sheetViews>
    <sheetView zoomScaleSheetLayoutView="75" zoomScalePageLayoutView="0" workbookViewId="0" topLeftCell="A1">
      <selection activeCell="C21" sqref="C21"/>
    </sheetView>
  </sheetViews>
  <sheetFormatPr defaultColWidth="9.140625" defaultRowHeight="12.75"/>
  <cols>
    <col min="2" max="2" width="4.8515625" style="1" customWidth="1"/>
    <col min="3" max="3" width="25.28125" style="2" customWidth="1"/>
    <col min="4" max="4" width="18.421875" style="20" customWidth="1"/>
    <col min="5" max="5" width="28.00390625" style="0" customWidth="1"/>
    <col min="6" max="6" width="16.00390625" style="17" customWidth="1"/>
    <col min="7" max="7" width="15.28125" style="1" customWidth="1"/>
  </cols>
  <sheetData>
    <row r="1" ht="57" customHeight="1"/>
    <row r="2" ht="24" customHeight="1"/>
    <row r="3" spans="2:9" s="8" customFormat="1" ht="21" customHeight="1">
      <c r="B3" s="71" t="s">
        <v>110</v>
      </c>
      <c r="C3" s="71"/>
      <c r="D3" s="71"/>
      <c r="E3" s="71"/>
      <c r="F3" s="71"/>
      <c r="G3" s="71"/>
      <c r="H3"/>
      <c r="I3"/>
    </row>
    <row r="4" spans="2:9" ht="12.75" customHeight="1" thickBot="1">
      <c r="B4" s="72"/>
      <c r="C4" s="72"/>
      <c r="D4" s="72"/>
      <c r="E4" s="72"/>
      <c r="F4" s="72"/>
      <c r="G4" s="72"/>
      <c r="H4" s="8"/>
      <c r="I4" s="8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22.5" customHeight="1">
      <c r="B6" s="74"/>
      <c r="C6" s="77"/>
      <c r="D6" s="80"/>
      <c r="E6" s="74"/>
      <c r="F6" s="83"/>
      <c r="G6" s="86"/>
    </row>
    <row r="7" spans="2:7" ht="1.5" customHeight="1" thickBot="1">
      <c r="B7" s="75"/>
      <c r="C7" s="78"/>
      <c r="D7" s="81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0</v>
      </c>
      <c r="E8" s="28"/>
      <c r="F8" s="29"/>
      <c r="G8" s="88">
        <f>D12-D15</f>
        <v>0</v>
      </c>
    </row>
    <row r="9" spans="2:7" ht="31.5">
      <c r="B9" s="52">
        <v>2</v>
      </c>
      <c r="C9" s="32" t="s">
        <v>5</v>
      </c>
      <c r="D9" s="54" t="s">
        <v>12</v>
      </c>
      <c r="E9" s="39" t="s">
        <v>32</v>
      </c>
      <c r="F9" s="44">
        <v>1900</v>
      </c>
      <c r="G9" s="89"/>
    </row>
    <row r="10" spans="2:7" ht="15.75">
      <c r="B10" s="53"/>
      <c r="C10" s="32" t="s">
        <v>17</v>
      </c>
      <c r="D10" s="55">
        <v>0</v>
      </c>
      <c r="E10" s="39"/>
      <c r="F10" s="44"/>
      <c r="G10" s="89"/>
    </row>
    <row r="11" spans="2:7" ht="33.75" customHeight="1" thickBot="1">
      <c r="B11" s="33"/>
      <c r="C11" s="61" t="s">
        <v>11</v>
      </c>
      <c r="D11" s="43">
        <v>0</v>
      </c>
      <c r="E11" s="40"/>
      <c r="F11" s="45"/>
      <c r="G11" s="90"/>
    </row>
    <row r="12" spans="2:10" ht="35.25" customHeight="1" thickBot="1">
      <c r="B12" s="91" t="s">
        <v>2</v>
      </c>
      <c r="C12" s="92"/>
      <c r="D12" s="51">
        <v>0</v>
      </c>
      <c r="E12" s="56"/>
      <c r="F12" s="46"/>
      <c r="G12" s="93" t="s">
        <v>22</v>
      </c>
      <c r="J12" s="35"/>
    </row>
    <row r="13" spans="2:7" ht="15" customHeight="1">
      <c r="B13" s="53">
        <v>3</v>
      </c>
      <c r="C13" s="32" t="s">
        <v>5</v>
      </c>
      <c r="D13" s="36" t="s">
        <v>10</v>
      </c>
      <c r="E13" s="40"/>
      <c r="F13" s="46"/>
      <c r="G13" s="94"/>
    </row>
    <row r="14" spans="2:7" ht="25.5">
      <c r="B14" s="33"/>
      <c r="C14" s="34" t="s">
        <v>9</v>
      </c>
      <c r="D14" s="55">
        <v>4500</v>
      </c>
      <c r="E14" s="42"/>
      <c r="F14" s="46"/>
      <c r="G14" s="95">
        <f>D8+D17-F17</f>
        <v>2600</v>
      </c>
    </row>
    <row r="15" spans="2:9" s="4" customFormat="1" ht="27" customHeight="1">
      <c r="B15" s="98"/>
      <c r="C15" s="100" t="s">
        <v>11</v>
      </c>
      <c r="D15" s="102">
        <v>0</v>
      </c>
      <c r="E15" s="104"/>
      <c r="F15" s="106"/>
      <c r="G15" s="96"/>
      <c r="H15"/>
      <c r="I15"/>
    </row>
    <row r="16" spans="2:9" s="3" customFormat="1" ht="18.75" thickBot="1">
      <c r="B16" s="99"/>
      <c r="C16" s="101"/>
      <c r="D16" s="103"/>
      <c r="E16" s="105"/>
      <c r="F16" s="107"/>
      <c r="G16" s="96"/>
      <c r="H16"/>
      <c r="I16"/>
    </row>
    <row r="17" spans="2:9" s="30" customFormat="1" ht="19.5" thickBot="1">
      <c r="B17" s="108" t="s">
        <v>2</v>
      </c>
      <c r="C17" s="92"/>
      <c r="D17" s="51">
        <f>D14+D15</f>
        <v>4500</v>
      </c>
      <c r="E17" s="38" t="s">
        <v>2</v>
      </c>
      <c r="F17" s="50">
        <f>SUM(F9:F15)</f>
        <v>1900</v>
      </c>
      <c r="G17" s="97"/>
      <c r="H17" s="4"/>
      <c r="I17" s="4"/>
    </row>
    <row r="18" spans="2:9" s="7" customFormat="1" ht="18.75">
      <c r="B18" s="9"/>
      <c r="C18" s="10"/>
      <c r="D18" s="18"/>
      <c r="E18" s="11"/>
      <c r="F18" s="13"/>
      <c r="G18" s="25"/>
      <c r="H18" s="3"/>
      <c r="I18" s="3"/>
    </row>
    <row r="19" spans="2:7" s="7" customFormat="1" ht="18.75">
      <c r="B19" s="5"/>
      <c r="C19" s="6"/>
      <c r="D19" s="19"/>
      <c r="E19" s="12"/>
      <c r="F19" s="14"/>
      <c r="G19" s="26"/>
    </row>
    <row r="20" spans="2:7" s="7" customFormat="1" ht="18.75">
      <c r="B20" s="5"/>
      <c r="C20" s="31" t="s">
        <v>6</v>
      </c>
      <c r="D20" s="19"/>
      <c r="E20" s="12"/>
      <c r="F20" s="14"/>
      <c r="G20" s="26"/>
    </row>
    <row r="21" spans="2:7" s="7" customFormat="1" ht="18.75">
      <c r="B21" s="5"/>
      <c r="C21" s="31" t="s">
        <v>195</v>
      </c>
      <c r="D21" s="19"/>
      <c r="E21" s="12"/>
      <c r="F21" s="14"/>
      <c r="G21" s="26"/>
    </row>
    <row r="22" spans="2:7" s="7" customFormat="1" ht="18.75">
      <c r="B22" s="5"/>
      <c r="C22" s="6"/>
      <c r="D22" s="19"/>
      <c r="E22" s="12"/>
      <c r="F22" s="14"/>
      <c r="G22" s="26"/>
    </row>
    <row r="23" spans="2:7" s="7" customFormat="1" ht="18.75">
      <c r="B23" s="5"/>
      <c r="C23" s="6"/>
      <c r="D23" s="19"/>
      <c r="E23" s="12"/>
      <c r="F23" s="14"/>
      <c r="G23" s="26"/>
    </row>
    <row r="24" spans="2:7" s="7" customFormat="1" ht="18.75">
      <c r="B24" s="5"/>
      <c r="C24" s="6"/>
      <c r="D24" s="19"/>
      <c r="E24" s="12"/>
      <c r="F24" s="14"/>
      <c r="G24" s="26"/>
    </row>
    <row r="25" spans="2:7" s="7" customFormat="1" ht="18.75">
      <c r="B25" s="5"/>
      <c r="C25" s="6"/>
      <c r="D25" s="19"/>
      <c r="E25" s="12"/>
      <c r="F25" s="14"/>
      <c r="G25" s="26"/>
    </row>
    <row r="26" spans="2:7" s="7" customFormat="1" ht="18.75">
      <c r="B26" s="5"/>
      <c r="C26" s="6"/>
      <c r="D26" s="19"/>
      <c r="E26" s="12"/>
      <c r="F26" s="14"/>
      <c r="G26" s="26"/>
    </row>
    <row r="27" spans="2:7" s="7" customFormat="1" ht="18.75">
      <c r="B27" s="5"/>
      <c r="C27" s="6"/>
      <c r="D27" s="19"/>
      <c r="E27" s="12"/>
      <c r="F27" s="14"/>
      <c r="G27" s="26"/>
    </row>
    <row r="28" spans="2:7" s="7" customFormat="1" ht="18.75">
      <c r="B28" s="5"/>
      <c r="C28" s="6"/>
      <c r="D28" s="19"/>
      <c r="E28" s="12"/>
      <c r="F28" s="14"/>
      <c r="G28" s="26"/>
    </row>
    <row r="29" spans="2:7" s="7" customFormat="1" ht="18.75">
      <c r="B29" s="5"/>
      <c r="C29" s="6"/>
      <c r="D29" s="19"/>
      <c r="E29" s="12"/>
      <c r="F29" s="14"/>
      <c r="G29" s="26"/>
    </row>
    <row r="30" spans="2:7" s="7" customFormat="1" ht="18.75">
      <c r="B30" s="5"/>
      <c r="C30" s="6"/>
      <c r="D30" s="19"/>
      <c r="E30" s="12"/>
      <c r="F30" s="14"/>
      <c r="G30" s="26"/>
    </row>
    <row r="31" spans="2:7" s="7" customFormat="1" ht="18.75">
      <c r="B31" s="5"/>
      <c r="C31" s="6"/>
      <c r="D31" s="19"/>
      <c r="E31" s="12"/>
      <c r="F31" s="14"/>
      <c r="G31" s="26"/>
    </row>
    <row r="32" spans="2:7" s="7" customFormat="1" ht="18.75">
      <c r="B32" s="5"/>
      <c r="C32" s="6"/>
      <c r="D32" s="19"/>
      <c r="E32" s="12"/>
      <c r="F32" s="14"/>
      <c r="G32" s="26"/>
    </row>
    <row r="33" spans="2:7" s="7" customFormat="1" ht="18.75">
      <c r="B33" s="5"/>
      <c r="C33" s="6"/>
      <c r="D33" s="19"/>
      <c r="E33" s="12"/>
      <c r="F33" s="14"/>
      <c r="G33" s="26"/>
    </row>
    <row r="34" spans="2:7" s="7" customFormat="1" ht="18.75">
      <c r="B34" s="5"/>
      <c r="C34" s="6"/>
      <c r="D34" s="19"/>
      <c r="E34" s="12"/>
      <c r="F34" s="14"/>
      <c r="G34" s="26"/>
    </row>
    <row r="35" spans="2:7" s="7" customFormat="1" ht="18.75">
      <c r="B35" s="5"/>
      <c r="C35" s="6"/>
      <c r="D35" s="19"/>
      <c r="E35" s="12"/>
      <c r="F35" s="14"/>
      <c r="G35" s="26"/>
    </row>
    <row r="36" spans="2:7" s="7" customFormat="1" ht="18.75">
      <c r="B36" s="5"/>
      <c r="C36" s="6"/>
      <c r="D36" s="19"/>
      <c r="E36" s="12"/>
      <c r="F36" s="14"/>
      <c r="G36" s="26"/>
    </row>
    <row r="37" spans="2:7" s="7" customFormat="1" ht="18.75">
      <c r="B37" s="5"/>
      <c r="C37" s="6"/>
      <c r="D37" s="19"/>
      <c r="E37" s="12"/>
      <c r="F37" s="14"/>
      <c r="G37" s="26"/>
    </row>
    <row r="38" spans="2:7" s="7" customFormat="1" ht="18.75">
      <c r="B38" s="5"/>
      <c r="C38" s="6"/>
      <c r="D38" s="19"/>
      <c r="E38" s="12"/>
      <c r="F38" s="14"/>
      <c r="G38" s="26"/>
    </row>
    <row r="39" spans="2:7" s="7" customFormat="1" ht="18.75">
      <c r="B39" s="5"/>
      <c r="C39" s="6"/>
      <c r="D39" s="19"/>
      <c r="E39" s="12"/>
      <c r="F39" s="14"/>
      <c r="G39" s="26"/>
    </row>
    <row r="40" spans="2:7" s="7" customFormat="1" ht="18.75">
      <c r="B40" s="5"/>
      <c r="C40" s="6"/>
      <c r="D40" s="19"/>
      <c r="E40" s="12"/>
      <c r="F40" s="14"/>
      <c r="G40" s="26"/>
    </row>
    <row r="41" spans="2:7" s="7" customFormat="1" ht="18.75">
      <c r="B41" s="5"/>
      <c r="C41" s="6"/>
      <c r="D41" s="19"/>
      <c r="E41" s="12"/>
      <c r="F41" s="14"/>
      <c r="G41" s="26"/>
    </row>
    <row r="42" spans="5:7" ht="12.75">
      <c r="E42" s="15"/>
      <c r="F42" s="16"/>
      <c r="G42" s="27"/>
    </row>
    <row r="43" spans="5:7" ht="12.75">
      <c r="E43" s="15"/>
      <c r="F43" s="16"/>
      <c r="G43" s="27"/>
    </row>
    <row r="44" spans="5:7" ht="12.75">
      <c r="E44" s="15"/>
      <c r="F44" s="16"/>
      <c r="G44" s="27"/>
    </row>
    <row r="45" spans="5:7" ht="12.75">
      <c r="E45" s="15"/>
      <c r="F45" s="16"/>
      <c r="G45" s="27"/>
    </row>
    <row r="46" spans="5:7" ht="12.75">
      <c r="E46" s="15"/>
      <c r="F46" s="16"/>
      <c r="G46" s="27"/>
    </row>
    <row r="47" spans="5:7" ht="12.75">
      <c r="E47" s="15"/>
      <c r="F47" s="16"/>
      <c r="G47" s="27"/>
    </row>
    <row r="48" spans="5:7" ht="12.75">
      <c r="E48" s="15"/>
      <c r="F48" s="16"/>
      <c r="G48" s="27"/>
    </row>
    <row r="49" spans="4:7" ht="12.75">
      <c r="D49" s="21"/>
      <c r="E49" s="21"/>
      <c r="F49" s="16"/>
      <c r="G49" s="27"/>
    </row>
    <row r="50" spans="4:7" ht="12.75">
      <c r="D50" s="21"/>
      <c r="E50" s="21"/>
      <c r="F50" s="16"/>
      <c r="G50" s="27"/>
    </row>
    <row r="51" spans="4:7" ht="12.75">
      <c r="D51" s="21"/>
      <c r="E51" s="21"/>
      <c r="F51" s="16"/>
      <c r="G51" s="27"/>
    </row>
    <row r="52" spans="4:7" ht="12.75">
      <c r="D52" s="21"/>
      <c r="E52" s="21"/>
      <c r="F52" s="16"/>
      <c r="G52" s="27"/>
    </row>
    <row r="53" spans="3:7" ht="12.75">
      <c r="C53" s="22"/>
      <c r="D53" s="23"/>
      <c r="E53" s="23"/>
      <c r="F53" s="16"/>
      <c r="G53" s="27"/>
    </row>
    <row r="54" spans="4:7" ht="12.75">
      <c r="D54" s="1"/>
      <c r="E54" s="1"/>
      <c r="F54" s="16"/>
      <c r="G54" s="27"/>
    </row>
    <row r="55" spans="4:6" ht="12.75">
      <c r="D55" s="24"/>
      <c r="E55" s="24"/>
      <c r="F55" s="16"/>
    </row>
    <row r="56" spans="4:6" ht="12.75">
      <c r="D56" s="24"/>
      <c r="E56" s="24"/>
      <c r="F56" s="16"/>
    </row>
    <row r="57" spans="4:6" ht="12.75">
      <c r="D57" s="23"/>
      <c r="E57" s="23"/>
      <c r="F57" s="16"/>
    </row>
    <row r="58" spans="4:5" ht="12.75">
      <c r="D58" s="24"/>
      <c r="E58" s="24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5" right="0.75" top="0.2" bottom="0.22" header="0.2" footer="0.2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Q21" sqref="Q21"/>
    </sheetView>
  </sheetViews>
  <sheetFormatPr defaultColWidth="9.140625" defaultRowHeight="12.75"/>
  <cols>
    <col min="3" max="3" width="21.8515625" style="0" customWidth="1"/>
    <col min="4" max="4" width="18.28125" style="0" customWidth="1"/>
    <col min="5" max="5" width="27.00390625" style="0" customWidth="1"/>
    <col min="6" max="6" width="12.28125" style="0" customWidth="1"/>
    <col min="7" max="7" width="16.71093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114517.99</v>
      </c>
      <c r="E8" s="28"/>
      <c r="F8" s="29"/>
      <c r="G8" s="88">
        <f>D12-D15</f>
        <v>28069.559999999998</v>
      </c>
    </row>
    <row r="9" spans="2:7" ht="33" customHeight="1" thickBot="1">
      <c r="B9" s="52">
        <v>2</v>
      </c>
      <c r="C9" s="65" t="s">
        <v>28</v>
      </c>
      <c r="D9" s="63" t="s">
        <v>12</v>
      </c>
      <c r="E9" s="57" t="s">
        <v>119</v>
      </c>
      <c r="F9" s="44">
        <v>37850</v>
      </c>
      <c r="G9" s="115"/>
    </row>
    <row r="10" spans="2:7" ht="34.5" customHeight="1">
      <c r="B10" s="53"/>
      <c r="C10" s="32" t="s">
        <v>17</v>
      </c>
      <c r="D10" s="55">
        <v>26361.68</v>
      </c>
      <c r="E10" s="57"/>
      <c r="F10" s="44"/>
      <c r="G10" s="115"/>
    </row>
    <row r="11" spans="2:7" ht="33.75" customHeight="1" thickBot="1">
      <c r="B11" s="33"/>
      <c r="C11" s="61" t="s">
        <v>11</v>
      </c>
      <c r="D11" s="43">
        <v>57450.6</v>
      </c>
      <c r="E11" s="58"/>
      <c r="F11" s="45"/>
      <c r="G11" s="116"/>
    </row>
    <row r="12" spans="2:7" ht="30.75" customHeight="1" thickBot="1">
      <c r="B12" s="91" t="s">
        <v>2</v>
      </c>
      <c r="C12" s="117"/>
      <c r="D12" s="48">
        <f>D10+D11</f>
        <v>83812.28</v>
      </c>
      <c r="E12" s="58"/>
      <c r="F12" s="46"/>
      <c r="G12" s="118" t="s">
        <v>22</v>
      </c>
    </row>
    <row r="13" spans="2:7" ht="30.75" customHeight="1">
      <c r="B13" s="53">
        <v>3</v>
      </c>
      <c r="C13" s="32" t="s">
        <v>28</v>
      </c>
      <c r="D13" s="36" t="s">
        <v>10</v>
      </c>
      <c r="E13" s="58"/>
      <c r="F13" s="46"/>
      <c r="G13" s="119"/>
    </row>
    <row r="14" spans="2:7" ht="48" customHeight="1">
      <c r="B14" s="33"/>
      <c r="C14" s="59" t="s">
        <v>9</v>
      </c>
      <c r="D14" s="55">
        <v>5500</v>
      </c>
      <c r="E14" s="58"/>
      <c r="F14" s="46"/>
      <c r="G14" s="95">
        <f>D8+D17-F17</f>
        <v>137910.71000000002</v>
      </c>
    </row>
    <row r="15" spans="2:7" ht="12.75">
      <c r="B15" s="98"/>
      <c r="C15" s="123" t="s">
        <v>11</v>
      </c>
      <c r="D15" s="125">
        <v>55742.72</v>
      </c>
      <c r="E15" s="109"/>
      <c r="F15" s="106"/>
      <c r="G15" s="120"/>
    </row>
    <row r="16" spans="2:7" ht="18" customHeight="1" thickBot="1">
      <c r="B16" s="122"/>
      <c r="C16" s="124"/>
      <c r="D16" s="126"/>
      <c r="E16" s="127"/>
      <c r="F16" s="128"/>
      <c r="G16" s="120"/>
    </row>
    <row r="17" spans="2:7" ht="25.5" customHeight="1" thickBot="1">
      <c r="B17" s="108" t="s">
        <v>2</v>
      </c>
      <c r="C17" s="111"/>
      <c r="D17" s="51">
        <f>D14+D15</f>
        <v>61242.72</v>
      </c>
      <c r="E17" s="38" t="s">
        <v>2</v>
      </c>
      <c r="F17" s="50">
        <f>SUM(F9:F15)</f>
        <v>37850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7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E11" sqref="E11:F11"/>
    </sheetView>
  </sheetViews>
  <sheetFormatPr defaultColWidth="9.140625" defaultRowHeight="12.75"/>
  <cols>
    <col min="3" max="3" width="23.00390625" style="0" customWidth="1"/>
    <col min="4" max="4" width="16.8515625" style="0" customWidth="1"/>
    <col min="5" max="5" width="24.00390625" style="0" customWidth="1"/>
    <col min="6" max="6" width="13.00390625" style="0" customWidth="1"/>
    <col min="7" max="7" width="16.0039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99666.78</v>
      </c>
      <c r="E8" s="28"/>
      <c r="F8" s="29"/>
      <c r="G8" s="88">
        <f>D12-D15</f>
        <v>7638.25</v>
      </c>
    </row>
    <row r="9" spans="2:7" ht="30.75" customHeight="1">
      <c r="B9" s="52">
        <v>2</v>
      </c>
      <c r="C9" s="32" t="s">
        <v>29</v>
      </c>
      <c r="D9" s="54" t="s">
        <v>12</v>
      </c>
      <c r="E9" s="57" t="s">
        <v>26</v>
      </c>
      <c r="F9" s="44">
        <v>3960</v>
      </c>
      <c r="G9" s="115"/>
    </row>
    <row r="10" spans="2:7" ht="34.5" customHeight="1">
      <c r="B10" s="53"/>
      <c r="C10" s="32" t="s">
        <v>17</v>
      </c>
      <c r="D10" s="55">
        <v>6850.9</v>
      </c>
      <c r="E10" s="57" t="s">
        <v>120</v>
      </c>
      <c r="F10" s="44">
        <v>38820</v>
      </c>
      <c r="G10" s="115"/>
    </row>
    <row r="11" spans="2:7" ht="33.75" customHeight="1" thickBot="1">
      <c r="B11" s="33"/>
      <c r="C11" s="61" t="s">
        <v>11</v>
      </c>
      <c r="D11" s="43">
        <v>56995.2</v>
      </c>
      <c r="E11" s="58"/>
      <c r="F11" s="45"/>
      <c r="G11" s="116"/>
    </row>
    <row r="12" spans="2:7" ht="33.75" customHeight="1" thickBot="1">
      <c r="B12" s="91" t="s">
        <v>2</v>
      </c>
      <c r="C12" s="117"/>
      <c r="D12" s="48">
        <f>D10+D11</f>
        <v>63846.1</v>
      </c>
      <c r="E12" s="58"/>
      <c r="F12" s="46"/>
      <c r="G12" s="118" t="s">
        <v>22</v>
      </c>
    </row>
    <row r="13" spans="2:7" ht="29.25" customHeight="1">
      <c r="B13" s="53">
        <v>3</v>
      </c>
      <c r="C13" s="32" t="s">
        <v>29</v>
      </c>
      <c r="D13" s="36" t="s">
        <v>10</v>
      </c>
      <c r="E13" s="58"/>
      <c r="F13" s="46"/>
      <c r="G13" s="119"/>
    </row>
    <row r="14" spans="2:7" ht="37.5" customHeight="1">
      <c r="B14" s="33"/>
      <c r="C14" s="59" t="s">
        <v>9</v>
      </c>
      <c r="D14" s="55">
        <v>5500</v>
      </c>
      <c r="E14" s="58"/>
      <c r="F14" s="46"/>
      <c r="G14" s="95">
        <f>D8+D17-F17</f>
        <v>118594.63</v>
      </c>
    </row>
    <row r="15" spans="2:7" ht="12.75">
      <c r="B15" s="98"/>
      <c r="C15" s="123" t="s">
        <v>11</v>
      </c>
      <c r="D15" s="125">
        <v>56207.85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27.75" customHeight="1" thickBot="1">
      <c r="B17" s="108" t="s">
        <v>2</v>
      </c>
      <c r="C17" s="111"/>
      <c r="D17" s="51">
        <f>D14+D15</f>
        <v>61707.85</v>
      </c>
      <c r="E17" s="38" t="s">
        <v>2</v>
      </c>
      <c r="F17" s="50">
        <f>SUM(F9:F15)</f>
        <v>42780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zoomScalePageLayoutView="0" workbookViewId="0" topLeftCell="A1">
      <selection activeCell="F20" sqref="F20"/>
    </sheetView>
  </sheetViews>
  <sheetFormatPr defaultColWidth="9.140625" defaultRowHeight="12.75"/>
  <cols>
    <col min="3" max="3" width="22.140625" style="0" customWidth="1"/>
    <col min="4" max="4" width="17.28125" style="0" customWidth="1"/>
    <col min="5" max="5" width="25.140625" style="0" customWidth="1"/>
    <col min="6" max="6" width="13.57421875" style="0" customWidth="1"/>
    <col min="7" max="7" width="15.57421875" style="0" customWidth="1"/>
  </cols>
  <sheetData>
    <row r="1" ht="12.75">
      <c r="A1" s="60"/>
    </row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14103.95</v>
      </c>
      <c r="E8" s="28"/>
      <c r="F8" s="29"/>
      <c r="G8" s="88">
        <f>D12-D15</f>
        <v>21024.089999999997</v>
      </c>
    </row>
    <row r="9" spans="2:7" ht="37.5" customHeight="1" thickBot="1">
      <c r="B9" s="52">
        <v>2</v>
      </c>
      <c r="C9" s="65" t="s">
        <v>30</v>
      </c>
      <c r="D9" s="63" t="s">
        <v>12</v>
      </c>
      <c r="E9" s="57" t="s">
        <v>26</v>
      </c>
      <c r="F9" s="44">
        <v>3000</v>
      </c>
      <c r="G9" s="115"/>
    </row>
    <row r="10" spans="2:7" ht="30" customHeight="1">
      <c r="B10" s="53"/>
      <c r="C10" s="32" t="s">
        <v>17</v>
      </c>
      <c r="D10" s="55">
        <v>22708.24</v>
      </c>
      <c r="E10" s="57" t="s">
        <v>18</v>
      </c>
      <c r="F10" s="44">
        <v>450</v>
      </c>
      <c r="G10" s="115"/>
    </row>
    <row r="11" spans="2:7" ht="32.25" customHeight="1" thickBot="1">
      <c r="B11" s="33"/>
      <c r="C11" s="61" t="s">
        <v>11</v>
      </c>
      <c r="D11" s="43">
        <v>57432.6</v>
      </c>
      <c r="E11" s="58" t="s">
        <v>117</v>
      </c>
      <c r="F11" s="45">
        <v>1880</v>
      </c>
      <c r="G11" s="116"/>
    </row>
    <row r="12" spans="2:7" ht="36" customHeight="1" thickBot="1">
      <c r="B12" s="91" t="s">
        <v>2</v>
      </c>
      <c r="C12" s="117"/>
      <c r="D12" s="48">
        <f>D10+D11</f>
        <v>80140.84</v>
      </c>
      <c r="E12" s="58" t="s">
        <v>121</v>
      </c>
      <c r="F12" s="46">
        <v>1280</v>
      </c>
      <c r="G12" s="118" t="s">
        <v>22</v>
      </c>
    </row>
    <row r="13" spans="2:7" ht="32.25" customHeight="1">
      <c r="B13" s="53">
        <v>3</v>
      </c>
      <c r="C13" s="32" t="s">
        <v>30</v>
      </c>
      <c r="D13" s="36" t="s">
        <v>10</v>
      </c>
      <c r="E13" s="58" t="s">
        <v>122</v>
      </c>
      <c r="F13" s="46">
        <v>1870</v>
      </c>
      <c r="G13" s="119"/>
    </row>
    <row r="14" spans="2:7" ht="37.5" customHeight="1">
      <c r="B14" s="33"/>
      <c r="C14" s="59" t="s">
        <v>9</v>
      </c>
      <c r="D14" s="55">
        <v>3000</v>
      </c>
      <c r="E14" s="58"/>
      <c r="F14" s="46"/>
      <c r="G14" s="95">
        <f>D8+D17-F17</f>
        <v>67740.7</v>
      </c>
    </row>
    <row r="15" spans="2:7" ht="12.75">
      <c r="B15" s="98"/>
      <c r="C15" s="123" t="s">
        <v>11</v>
      </c>
      <c r="D15" s="125">
        <v>59116.75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24" customHeight="1" thickBot="1">
      <c r="B17" s="108" t="s">
        <v>2</v>
      </c>
      <c r="C17" s="111"/>
      <c r="D17" s="51">
        <f>D14+D15</f>
        <v>62116.75</v>
      </c>
      <c r="E17" s="38" t="s">
        <v>2</v>
      </c>
      <c r="F17" s="50">
        <f>SUM(F9:F15)</f>
        <v>8480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3:G21"/>
  <sheetViews>
    <sheetView zoomScalePageLayoutView="0" workbookViewId="0" topLeftCell="A1">
      <selection activeCell="E26" sqref="E26"/>
    </sheetView>
  </sheetViews>
  <sheetFormatPr defaultColWidth="9.140625" defaultRowHeight="12.75"/>
  <cols>
    <col min="3" max="3" width="22.00390625" style="0" customWidth="1"/>
    <col min="4" max="4" width="16.421875" style="0" customWidth="1"/>
    <col min="5" max="5" width="25.00390625" style="0" customWidth="1"/>
    <col min="6" max="6" width="14.57421875" style="0" customWidth="1"/>
    <col min="7" max="7" width="18.57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217</v>
      </c>
      <c r="D8" s="49">
        <v>102596.04</v>
      </c>
      <c r="E8" s="28"/>
      <c r="F8" s="29"/>
      <c r="G8" s="88">
        <f>D12-D15</f>
        <v>25262.5</v>
      </c>
    </row>
    <row r="9" spans="2:7" ht="48.75" customHeight="1" thickBot="1">
      <c r="B9" s="52">
        <v>2</v>
      </c>
      <c r="C9" s="65" t="s">
        <v>31</v>
      </c>
      <c r="D9" s="63" t="s">
        <v>12</v>
      </c>
      <c r="E9" s="57" t="s">
        <v>123</v>
      </c>
      <c r="F9" s="44">
        <v>19950</v>
      </c>
      <c r="G9" s="115"/>
    </row>
    <row r="10" spans="2:7" ht="30" customHeight="1">
      <c r="B10" s="53"/>
      <c r="C10" s="32" t="s">
        <v>17</v>
      </c>
      <c r="D10" s="55">
        <v>20361.47</v>
      </c>
      <c r="E10" s="57" t="s">
        <v>124</v>
      </c>
      <c r="F10" s="44">
        <v>32000</v>
      </c>
      <c r="G10" s="115"/>
    </row>
    <row r="11" spans="2:7" ht="33" customHeight="1" thickBot="1">
      <c r="B11" s="33"/>
      <c r="C11" s="61" t="s">
        <v>11</v>
      </c>
      <c r="D11" s="43">
        <v>57211.2</v>
      </c>
      <c r="E11" s="58"/>
      <c r="F11" s="45"/>
      <c r="G11" s="116"/>
    </row>
    <row r="12" spans="2:7" ht="32.25" customHeight="1" thickBot="1">
      <c r="B12" s="91" t="s">
        <v>214</v>
      </c>
      <c r="C12" s="117"/>
      <c r="D12" s="48">
        <f>D10+D11</f>
        <v>77572.67</v>
      </c>
      <c r="E12" s="58"/>
      <c r="F12" s="46"/>
      <c r="G12" s="118" t="s">
        <v>22</v>
      </c>
    </row>
    <row r="13" spans="2:7" ht="31.5" customHeight="1">
      <c r="B13" s="53">
        <v>3</v>
      </c>
      <c r="C13" s="32" t="s">
        <v>31</v>
      </c>
      <c r="D13" s="36" t="s">
        <v>10</v>
      </c>
      <c r="E13" s="58"/>
      <c r="F13" s="46"/>
      <c r="G13" s="119"/>
    </row>
    <row r="14" spans="2:7" ht="39.75" customHeight="1">
      <c r="B14" s="33"/>
      <c r="C14" s="59" t="s">
        <v>9</v>
      </c>
      <c r="D14" s="55">
        <v>5500</v>
      </c>
      <c r="E14" s="58"/>
      <c r="F14" s="46"/>
      <c r="G14" s="95">
        <f>D8+D17-F17</f>
        <v>108456.20999999999</v>
      </c>
    </row>
    <row r="15" spans="2:7" ht="12.75">
      <c r="B15" s="98"/>
      <c r="C15" s="123" t="s">
        <v>11</v>
      </c>
      <c r="D15" s="125">
        <v>52310.17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27.75" customHeight="1" thickBot="1">
      <c r="B17" s="108" t="s">
        <v>218</v>
      </c>
      <c r="C17" s="111"/>
      <c r="D17" s="51">
        <f>D14+D15</f>
        <v>57810.17</v>
      </c>
      <c r="E17" s="38" t="s">
        <v>2</v>
      </c>
      <c r="F17" s="50">
        <f>SUM(F9:F15)</f>
        <v>51950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G27" sqref="G27"/>
    </sheetView>
  </sheetViews>
  <sheetFormatPr defaultColWidth="9.140625" defaultRowHeight="12.75"/>
  <cols>
    <col min="3" max="3" width="22.00390625" style="0" customWidth="1"/>
    <col min="4" max="4" width="17.00390625" style="0" customWidth="1"/>
    <col min="5" max="5" width="26.28125" style="0" customWidth="1"/>
    <col min="6" max="6" width="14.8515625" style="0" customWidth="1"/>
    <col min="7" max="7" width="15.421875" style="0" customWidth="1"/>
  </cols>
  <sheetData>
    <row r="3" spans="2:7" ht="12.75" customHeight="1">
      <c r="B3" s="71" t="s">
        <v>125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43576</v>
      </c>
      <c r="E8" s="28"/>
      <c r="F8" s="29"/>
      <c r="G8" s="88">
        <f>D12-D15</f>
        <v>10451.460000000006</v>
      </c>
    </row>
    <row r="9" spans="2:7" ht="30.75" customHeight="1" thickBot="1">
      <c r="B9" s="52">
        <v>2</v>
      </c>
      <c r="C9" s="65" t="s">
        <v>34</v>
      </c>
      <c r="D9" s="63" t="s">
        <v>12</v>
      </c>
      <c r="E9" s="57" t="s">
        <v>99</v>
      </c>
      <c r="F9" s="44">
        <v>10658.38</v>
      </c>
      <c r="G9" s="115"/>
    </row>
    <row r="10" spans="2:7" ht="36" customHeight="1">
      <c r="B10" s="53"/>
      <c r="C10" s="32" t="s">
        <v>17</v>
      </c>
      <c r="D10" s="55">
        <v>19769.5</v>
      </c>
      <c r="E10" s="57" t="s">
        <v>100</v>
      </c>
      <c r="F10" s="44">
        <v>350</v>
      </c>
      <c r="G10" s="115"/>
    </row>
    <row r="11" spans="2:7" ht="26.25" customHeight="1" thickBot="1">
      <c r="B11" s="33"/>
      <c r="C11" s="61" t="s">
        <v>11</v>
      </c>
      <c r="D11" s="43">
        <v>57995.1</v>
      </c>
      <c r="E11" s="58"/>
      <c r="F11" s="45"/>
      <c r="G11" s="116"/>
    </row>
    <row r="12" spans="2:7" ht="33.75" customHeight="1" thickBot="1">
      <c r="B12" s="91" t="s">
        <v>2</v>
      </c>
      <c r="C12" s="117"/>
      <c r="D12" s="48">
        <f>D10+D11</f>
        <v>77764.6</v>
      </c>
      <c r="E12" s="58"/>
      <c r="F12" s="46"/>
      <c r="G12" s="118" t="s">
        <v>22</v>
      </c>
    </row>
    <row r="13" spans="2:7" ht="33.75" customHeight="1">
      <c r="B13" s="53">
        <v>3</v>
      </c>
      <c r="C13" s="32" t="s">
        <v>34</v>
      </c>
      <c r="D13" s="36" t="s">
        <v>10</v>
      </c>
      <c r="E13" s="58"/>
      <c r="F13" s="46"/>
      <c r="G13" s="119"/>
    </row>
    <row r="14" spans="2:7" ht="38.25" customHeight="1">
      <c r="B14" s="33"/>
      <c r="C14" s="59" t="s">
        <v>9</v>
      </c>
      <c r="D14" s="55">
        <v>4000</v>
      </c>
      <c r="E14" s="58"/>
      <c r="F14" s="46"/>
      <c r="G14" s="95">
        <f>D8+D17-F17</f>
        <v>103880.76</v>
      </c>
    </row>
    <row r="15" spans="2:7" ht="12.75">
      <c r="B15" s="98"/>
      <c r="C15" s="123" t="s">
        <v>11</v>
      </c>
      <c r="D15" s="125">
        <v>67313.14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71313.14</v>
      </c>
      <c r="E17" s="38" t="s">
        <v>2</v>
      </c>
      <c r="F17" s="50">
        <f>SUM(F9:F15)</f>
        <v>11008.38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O22" sqref="O22"/>
    </sheetView>
  </sheetViews>
  <sheetFormatPr defaultColWidth="9.140625" defaultRowHeight="12.75"/>
  <cols>
    <col min="3" max="3" width="22.7109375" style="0" customWidth="1"/>
    <col min="4" max="4" width="16.140625" style="0" customWidth="1"/>
    <col min="5" max="5" width="21.7109375" style="0" customWidth="1"/>
    <col min="6" max="6" width="14.00390625" style="0" customWidth="1"/>
    <col min="7" max="7" width="16.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53910.97</v>
      </c>
      <c r="E8" s="28"/>
      <c r="F8" s="29"/>
      <c r="G8" s="88">
        <f>D12-D15</f>
        <v>21237.309999999998</v>
      </c>
    </row>
    <row r="9" spans="2:7" ht="32.25" customHeight="1">
      <c r="B9" s="52">
        <v>2</v>
      </c>
      <c r="C9" s="32" t="s">
        <v>35</v>
      </c>
      <c r="D9" s="54" t="s">
        <v>12</v>
      </c>
      <c r="E9" s="57" t="s">
        <v>26</v>
      </c>
      <c r="F9" s="44">
        <v>4962</v>
      </c>
      <c r="G9" s="115"/>
    </row>
    <row r="10" spans="2:7" ht="29.25" customHeight="1">
      <c r="B10" s="53"/>
      <c r="C10" s="32" t="s">
        <v>17</v>
      </c>
      <c r="D10" s="55">
        <v>20492.4</v>
      </c>
      <c r="E10" s="57" t="s">
        <v>126</v>
      </c>
      <c r="F10" s="44">
        <v>3040</v>
      </c>
      <c r="G10" s="115"/>
    </row>
    <row r="11" spans="2:7" ht="31.5" customHeight="1" thickBot="1">
      <c r="B11" s="33"/>
      <c r="C11" s="61" t="s">
        <v>11</v>
      </c>
      <c r="D11" s="43">
        <v>77475.5</v>
      </c>
      <c r="E11" s="58" t="s">
        <v>127</v>
      </c>
      <c r="F11" s="45">
        <v>86114</v>
      </c>
      <c r="G11" s="116"/>
    </row>
    <row r="12" spans="2:7" ht="45.75" customHeight="1" thickBot="1">
      <c r="B12" s="91" t="s">
        <v>2</v>
      </c>
      <c r="C12" s="117"/>
      <c r="D12" s="48">
        <f>D10+D11</f>
        <v>97967.9</v>
      </c>
      <c r="E12" s="58" t="s">
        <v>21</v>
      </c>
      <c r="F12" s="46">
        <v>56056</v>
      </c>
      <c r="G12" s="118" t="s">
        <v>22</v>
      </c>
    </row>
    <row r="13" spans="2:7" ht="36.75" customHeight="1">
      <c r="B13" s="53">
        <v>3</v>
      </c>
      <c r="C13" s="32" t="s">
        <v>35</v>
      </c>
      <c r="D13" s="36" t="s">
        <v>10</v>
      </c>
      <c r="E13" s="58" t="s">
        <v>102</v>
      </c>
      <c r="F13" s="46">
        <v>13000</v>
      </c>
      <c r="G13" s="119"/>
    </row>
    <row r="14" spans="2:7" ht="38.25" customHeight="1">
      <c r="B14" s="33"/>
      <c r="C14" s="59" t="s">
        <v>9</v>
      </c>
      <c r="D14" s="55">
        <v>5500</v>
      </c>
      <c r="E14" s="58"/>
      <c r="F14" s="46"/>
      <c r="G14" s="95">
        <f>D8+D17-F17</f>
        <v>-27030.440000000002</v>
      </c>
    </row>
    <row r="15" spans="2:7" ht="12.75">
      <c r="B15" s="98"/>
      <c r="C15" s="123" t="s">
        <v>11</v>
      </c>
      <c r="D15" s="125">
        <v>76730.59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24.75" customHeight="1" thickBot="1">
      <c r="B17" s="108" t="s">
        <v>2</v>
      </c>
      <c r="C17" s="111"/>
      <c r="D17" s="51">
        <f>D14+D15</f>
        <v>82230.59</v>
      </c>
      <c r="E17" s="38" t="s">
        <v>2</v>
      </c>
      <c r="F17" s="50">
        <f>SUM(F9:F15)</f>
        <v>163172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N24" sqref="N24"/>
    </sheetView>
  </sheetViews>
  <sheetFormatPr defaultColWidth="9.140625" defaultRowHeight="12.75"/>
  <cols>
    <col min="3" max="3" width="23.00390625" style="0" customWidth="1"/>
    <col min="4" max="4" width="16.28125" style="0" customWidth="1"/>
    <col min="5" max="5" width="23.8515625" style="0" customWidth="1"/>
    <col min="6" max="6" width="12.8515625" style="0" customWidth="1"/>
    <col min="7" max="7" width="17.14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7583.12</v>
      </c>
      <c r="E8" s="28"/>
      <c r="F8" s="29"/>
      <c r="G8" s="88">
        <f>D12-D15</f>
        <v>60246.34</v>
      </c>
    </row>
    <row r="9" spans="2:7" ht="19.5" thickBot="1">
      <c r="B9" s="52">
        <v>2</v>
      </c>
      <c r="C9" s="65" t="s">
        <v>36</v>
      </c>
      <c r="D9" s="63" t="s">
        <v>12</v>
      </c>
      <c r="E9" s="57" t="s">
        <v>128</v>
      </c>
      <c r="F9" s="44">
        <v>2450</v>
      </c>
      <c r="G9" s="115"/>
    </row>
    <row r="10" spans="2:7" ht="31.5">
      <c r="B10" s="53"/>
      <c r="C10" s="32" t="s">
        <v>17</v>
      </c>
      <c r="D10" s="55">
        <v>53360.3</v>
      </c>
      <c r="E10" s="57" t="s">
        <v>129</v>
      </c>
      <c r="F10" s="44">
        <v>6210</v>
      </c>
      <c r="G10" s="115"/>
    </row>
    <row r="11" spans="2:7" ht="22.5" customHeight="1" thickBot="1">
      <c r="B11" s="33"/>
      <c r="C11" s="61" t="s">
        <v>11</v>
      </c>
      <c r="D11" s="43">
        <v>31750.2</v>
      </c>
      <c r="E11" s="58" t="s">
        <v>130</v>
      </c>
      <c r="F11" s="45">
        <v>1300</v>
      </c>
      <c r="G11" s="116"/>
    </row>
    <row r="12" spans="2:7" ht="31.5" customHeight="1" thickBot="1">
      <c r="B12" s="91" t="s">
        <v>2</v>
      </c>
      <c r="C12" s="117"/>
      <c r="D12" s="48">
        <f>D10+D11</f>
        <v>85110.5</v>
      </c>
      <c r="E12" s="58" t="s">
        <v>131</v>
      </c>
      <c r="F12" s="46">
        <v>8230</v>
      </c>
      <c r="G12" s="118" t="s">
        <v>22</v>
      </c>
    </row>
    <row r="13" spans="2:7" ht="36.75" customHeight="1">
      <c r="B13" s="53">
        <v>3</v>
      </c>
      <c r="C13" s="32" t="s">
        <v>36</v>
      </c>
      <c r="D13" s="36" t="s">
        <v>10</v>
      </c>
      <c r="E13" s="58"/>
      <c r="F13" s="46"/>
      <c r="G13" s="119"/>
    </row>
    <row r="14" spans="2:7" ht="37.5" customHeight="1">
      <c r="B14" s="33"/>
      <c r="C14" s="59" t="s">
        <v>9</v>
      </c>
      <c r="D14" s="55">
        <v>2845.6</v>
      </c>
      <c r="E14" s="58"/>
      <c r="F14" s="46"/>
      <c r="G14" s="95">
        <f>D8+D17-F17</f>
        <v>17102.879999999997</v>
      </c>
    </row>
    <row r="15" spans="2:7" ht="12.75">
      <c r="B15" s="98"/>
      <c r="C15" s="123" t="s">
        <v>11</v>
      </c>
      <c r="D15" s="125">
        <v>24864.16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26.25" customHeight="1" thickBot="1">
      <c r="B17" s="108" t="s">
        <v>2</v>
      </c>
      <c r="C17" s="111"/>
      <c r="D17" s="51">
        <f>D14+D15</f>
        <v>27709.76</v>
      </c>
      <c r="E17" s="38" t="s">
        <v>2</v>
      </c>
      <c r="F17" s="50">
        <f>SUM(F9:F15)</f>
        <v>18190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L21" sqref="L21"/>
    </sheetView>
  </sheetViews>
  <sheetFormatPr defaultColWidth="9.140625" defaultRowHeight="12.75"/>
  <cols>
    <col min="3" max="3" width="22.140625" style="0" customWidth="1"/>
    <col min="4" max="4" width="16.7109375" style="0" customWidth="1"/>
    <col min="5" max="5" width="25.57421875" style="0" customWidth="1"/>
    <col min="6" max="6" width="12.421875" style="0" customWidth="1"/>
    <col min="7" max="7" width="16.14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20590.92</v>
      </c>
      <c r="E8" s="28"/>
      <c r="F8" s="29"/>
      <c r="G8" s="88">
        <f>D12-D15</f>
        <v>15810.259999999995</v>
      </c>
    </row>
    <row r="9" spans="2:7" ht="30" customHeight="1">
      <c r="B9" s="52">
        <v>2</v>
      </c>
      <c r="C9" s="32" t="s">
        <v>37</v>
      </c>
      <c r="D9" s="54" t="s">
        <v>12</v>
      </c>
      <c r="E9" s="57" t="s">
        <v>111</v>
      </c>
      <c r="F9" s="44">
        <v>640</v>
      </c>
      <c r="G9" s="115"/>
    </row>
    <row r="10" spans="2:7" ht="31.5">
      <c r="B10" s="53"/>
      <c r="C10" s="32" t="s">
        <v>17</v>
      </c>
      <c r="D10" s="55">
        <v>17445.09</v>
      </c>
      <c r="E10" s="57" t="s">
        <v>132</v>
      </c>
      <c r="F10" s="44">
        <v>11860</v>
      </c>
      <c r="G10" s="115"/>
    </row>
    <row r="11" spans="2:7" ht="48" thickBot="1">
      <c r="B11" s="33"/>
      <c r="C11" s="61" t="s">
        <v>11</v>
      </c>
      <c r="D11" s="43">
        <v>111122</v>
      </c>
      <c r="E11" s="58" t="s">
        <v>133</v>
      </c>
      <c r="F11" s="45">
        <v>27500</v>
      </c>
      <c r="G11" s="116"/>
    </row>
    <row r="12" spans="2:7" ht="31.5" customHeight="1" thickBot="1">
      <c r="B12" s="91" t="s">
        <v>2</v>
      </c>
      <c r="C12" s="117"/>
      <c r="D12" s="48">
        <f>D10+D11</f>
        <v>128567.09</v>
      </c>
      <c r="E12" s="58" t="s">
        <v>32</v>
      </c>
      <c r="F12" s="46">
        <v>1890</v>
      </c>
      <c r="G12" s="118" t="s">
        <v>22</v>
      </c>
    </row>
    <row r="13" spans="2:7" ht="32.25" customHeight="1">
      <c r="B13" s="53">
        <v>3</v>
      </c>
      <c r="C13" s="32" t="s">
        <v>37</v>
      </c>
      <c r="D13" s="36" t="s">
        <v>10</v>
      </c>
      <c r="E13" s="57" t="s">
        <v>96</v>
      </c>
      <c r="F13" s="46">
        <v>2400</v>
      </c>
      <c r="G13" s="119"/>
    </row>
    <row r="14" spans="2:7" ht="41.25" customHeight="1">
      <c r="B14" s="33"/>
      <c r="C14" s="59" t="s">
        <v>9</v>
      </c>
      <c r="D14" s="55">
        <v>5500</v>
      </c>
      <c r="E14" s="58"/>
      <c r="F14" s="46"/>
      <c r="G14" s="95">
        <f>D8+D17-F17</f>
        <v>94557.75</v>
      </c>
    </row>
    <row r="15" spans="2:7" ht="12.75">
      <c r="B15" s="98"/>
      <c r="C15" s="123" t="s">
        <v>11</v>
      </c>
      <c r="D15" s="125">
        <v>112756.83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118256.83</v>
      </c>
      <c r="E17" s="38" t="s">
        <v>2</v>
      </c>
      <c r="F17" s="50">
        <f>SUM(F9:F15)</f>
        <v>44290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K28" sqref="K28"/>
    </sheetView>
  </sheetViews>
  <sheetFormatPr defaultColWidth="9.140625" defaultRowHeight="12.75"/>
  <cols>
    <col min="3" max="3" width="22.00390625" style="0" customWidth="1"/>
    <col min="4" max="4" width="17.00390625" style="0" customWidth="1"/>
    <col min="5" max="5" width="20.28125" style="0" customWidth="1"/>
    <col min="6" max="6" width="14.8515625" style="0" customWidth="1"/>
    <col min="7" max="7" width="15.57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78172.57</v>
      </c>
      <c r="E8" s="28"/>
      <c r="F8" s="29"/>
      <c r="G8" s="88">
        <f>D12-D15</f>
        <v>44360.419999999984</v>
      </c>
    </row>
    <row r="9" spans="2:7" ht="31.5">
      <c r="B9" s="52">
        <v>2</v>
      </c>
      <c r="C9" s="32" t="s">
        <v>38</v>
      </c>
      <c r="D9" s="54" t="s">
        <v>12</v>
      </c>
      <c r="E9" s="57" t="s">
        <v>126</v>
      </c>
      <c r="F9" s="44">
        <v>3710</v>
      </c>
      <c r="G9" s="115"/>
    </row>
    <row r="10" spans="2:7" ht="47.25">
      <c r="B10" s="53"/>
      <c r="C10" s="32" t="s">
        <v>17</v>
      </c>
      <c r="D10" s="55">
        <v>42464.19</v>
      </c>
      <c r="E10" s="57" t="s">
        <v>134</v>
      </c>
      <c r="F10" s="44">
        <v>40476</v>
      </c>
      <c r="G10" s="115"/>
    </row>
    <row r="11" spans="2:7" ht="16.5" thickBot="1">
      <c r="B11" s="33"/>
      <c r="C11" s="61" t="s">
        <v>11</v>
      </c>
      <c r="D11" s="43">
        <v>112051.8</v>
      </c>
      <c r="E11" s="58" t="s">
        <v>135</v>
      </c>
      <c r="F11" s="45">
        <v>6030</v>
      </c>
      <c r="G11" s="116"/>
    </row>
    <row r="12" spans="2:7" ht="49.5" customHeight="1" thickBot="1">
      <c r="B12" s="91" t="s">
        <v>2</v>
      </c>
      <c r="C12" s="117"/>
      <c r="D12" s="48">
        <f>D10+D11</f>
        <v>154515.99</v>
      </c>
      <c r="E12" s="58" t="s">
        <v>136</v>
      </c>
      <c r="F12" s="46">
        <v>6450</v>
      </c>
      <c r="G12" s="118" t="s">
        <v>22</v>
      </c>
    </row>
    <row r="13" spans="2:7" ht="36" customHeight="1">
      <c r="B13" s="53">
        <v>3</v>
      </c>
      <c r="C13" s="32" t="s">
        <v>38</v>
      </c>
      <c r="D13" s="36" t="s">
        <v>10</v>
      </c>
      <c r="E13" s="58" t="s">
        <v>137</v>
      </c>
      <c r="F13" s="46">
        <v>2410</v>
      </c>
      <c r="G13" s="119"/>
    </row>
    <row r="14" spans="2:7" ht="41.25" customHeight="1">
      <c r="B14" s="33"/>
      <c r="C14" s="59" t="s">
        <v>9</v>
      </c>
      <c r="D14" s="55">
        <v>5500</v>
      </c>
      <c r="E14" s="58" t="s">
        <v>138</v>
      </c>
      <c r="F14" s="46">
        <v>2040</v>
      </c>
      <c r="G14" s="95">
        <f>D8+D17-F17</f>
        <v>132712.14</v>
      </c>
    </row>
    <row r="15" spans="2:7" ht="12.75">
      <c r="B15" s="98"/>
      <c r="C15" s="123" t="s">
        <v>11</v>
      </c>
      <c r="D15" s="125">
        <v>110155.57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115655.57</v>
      </c>
      <c r="E17" s="38" t="s">
        <v>2</v>
      </c>
      <c r="F17" s="50">
        <f>SUM(F9:F15)</f>
        <v>61116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F23" sqref="F23"/>
    </sheetView>
  </sheetViews>
  <sheetFormatPr defaultColWidth="9.140625" defaultRowHeight="12.75"/>
  <cols>
    <col min="3" max="3" width="22.28125" style="0" customWidth="1"/>
    <col min="4" max="4" width="15.8515625" style="0" customWidth="1"/>
    <col min="5" max="5" width="23.00390625" style="0" customWidth="1"/>
    <col min="6" max="6" width="14.7109375" style="0" customWidth="1"/>
    <col min="7" max="7" width="16.281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45.75" thickBot="1">
      <c r="B8" s="52">
        <v>1</v>
      </c>
      <c r="C8" s="69" t="s">
        <v>217</v>
      </c>
      <c r="D8" s="49">
        <v>-22672.59</v>
      </c>
      <c r="E8" s="28"/>
      <c r="F8" s="29"/>
      <c r="G8" s="88">
        <f>D12-D15</f>
        <v>20807.449999999983</v>
      </c>
    </row>
    <row r="9" spans="2:7" ht="31.5">
      <c r="B9" s="52">
        <v>2</v>
      </c>
      <c r="C9" s="32" t="s">
        <v>39</v>
      </c>
      <c r="D9" s="54" t="s">
        <v>12</v>
      </c>
      <c r="E9" s="57" t="s">
        <v>139</v>
      </c>
      <c r="F9" s="44">
        <v>6530</v>
      </c>
      <c r="G9" s="115"/>
    </row>
    <row r="10" spans="2:7" ht="31.5">
      <c r="B10" s="53"/>
      <c r="C10" s="32" t="s">
        <v>17</v>
      </c>
      <c r="D10" s="55">
        <v>20732.87</v>
      </c>
      <c r="E10" s="57" t="s">
        <v>140</v>
      </c>
      <c r="F10" s="44">
        <v>640</v>
      </c>
      <c r="G10" s="115"/>
    </row>
    <row r="11" spans="2:7" ht="32.25" thickBot="1">
      <c r="B11" s="33"/>
      <c r="C11" s="61" t="s">
        <v>11</v>
      </c>
      <c r="D11" s="43">
        <v>82508.4</v>
      </c>
      <c r="E11" s="58" t="s">
        <v>141</v>
      </c>
      <c r="F11" s="45">
        <v>4820</v>
      </c>
      <c r="G11" s="116"/>
    </row>
    <row r="12" spans="2:7" ht="33" customHeight="1" thickBot="1">
      <c r="B12" s="91" t="s">
        <v>214</v>
      </c>
      <c r="C12" s="117"/>
      <c r="D12" s="48">
        <f>D10+D11</f>
        <v>103241.26999999999</v>
      </c>
      <c r="E12" s="58"/>
      <c r="F12" s="46"/>
      <c r="G12" s="118" t="s">
        <v>22</v>
      </c>
    </row>
    <row r="13" spans="2:7" ht="31.5" customHeight="1">
      <c r="B13" s="53">
        <v>3</v>
      </c>
      <c r="C13" s="32" t="s">
        <v>39</v>
      </c>
      <c r="D13" s="36" t="s">
        <v>10</v>
      </c>
      <c r="E13" s="58"/>
      <c r="F13" s="46"/>
      <c r="G13" s="119"/>
    </row>
    <row r="14" spans="2:7" ht="39.75" customHeight="1">
      <c r="B14" s="33"/>
      <c r="C14" s="59" t="s">
        <v>9</v>
      </c>
      <c r="D14" s="55">
        <v>3000</v>
      </c>
      <c r="E14" s="58"/>
      <c r="F14" s="46"/>
      <c r="G14" s="95">
        <f>D8+D17-F17</f>
        <v>50771.23000000001</v>
      </c>
    </row>
    <row r="15" spans="2:7" ht="12.75">
      <c r="B15" s="98"/>
      <c r="C15" s="123" t="s">
        <v>11</v>
      </c>
      <c r="D15" s="125">
        <v>82433.82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25.5" customHeight="1" thickBot="1">
      <c r="B17" s="108" t="s">
        <v>218</v>
      </c>
      <c r="C17" s="111"/>
      <c r="D17" s="51">
        <f>D14+D15</f>
        <v>85433.82</v>
      </c>
      <c r="E17" s="38" t="s">
        <v>2</v>
      </c>
      <c r="F17" s="50">
        <f>SUM(F9:F15)</f>
        <v>11990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1">
      <selection activeCell="O16" sqref="O16"/>
    </sheetView>
  </sheetViews>
  <sheetFormatPr defaultColWidth="9.140625" defaultRowHeight="12.75"/>
  <cols>
    <col min="3" max="3" width="20.8515625" style="0" customWidth="1"/>
    <col min="4" max="4" width="17.28125" style="0" customWidth="1"/>
    <col min="5" max="5" width="24.28125" style="0" customWidth="1"/>
    <col min="6" max="6" width="12.57421875" style="0" customWidth="1"/>
    <col min="7" max="7" width="16.140625" style="0" customWidth="1"/>
    <col min="11" max="11" width="13.28125" style="0" customWidth="1"/>
    <col min="13" max="13" width="10.7109375" style="0" customWidth="1"/>
  </cols>
  <sheetData>
    <row r="2" spans="2:7" ht="12.75">
      <c r="B2" s="1"/>
      <c r="C2" s="2"/>
      <c r="D2" s="20"/>
      <c r="F2" s="17"/>
      <c r="G2" s="1"/>
    </row>
    <row r="3" spans="2:7" ht="12.75" customHeight="1">
      <c r="B3" s="71" t="s">
        <v>110</v>
      </c>
      <c r="C3" s="71"/>
      <c r="D3" s="71"/>
      <c r="E3" s="71"/>
      <c r="F3" s="71"/>
      <c r="G3" s="71"/>
    </row>
    <row r="4" spans="2:9" ht="18.75" thickBot="1">
      <c r="B4" s="72"/>
      <c r="C4" s="72"/>
      <c r="D4" s="72"/>
      <c r="E4" s="72"/>
      <c r="F4" s="72"/>
      <c r="G4" s="72"/>
      <c r="H4" s="8"/>
      <c r="I4" s="8"/>
    </row>
    <row r="5" spans="2:7" ht="12.75" customHeight="1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80"/>
      <c r="E6" s="74"/>
      <c r="F6" s="83"/>
      <c r="G6" s="86"/>
    </row>
    <row r="7" spans="2:7" ht="13.5" thickBot="1">
      <c r="B7" s="75"/>
      <c r="C7" s="78"/>
      <c r="D7" s="81"/>
      <c r="E7" s="75"/>
      <c r="F7" s="84"/>
      <c r="G7" s="87"/>
    </row>
    <row r="8" spans="2:7" ht="18.75" customHeight="1" thickBot="1">
      <c r="B8" s="52">
        <v>1</v>
      </c>
      <c r="C8" s="64" t="s">
        <v>14</v>
      </c>
      <c r="D8" s="49">
        <v>42611.82</v>
      </c>
      <c r="E8" s="28"/>
      <c r="F8" s="29"/>
      <c r="G8" s="88">
        <f>D12-D15</f>
        <v>44771.31</v>
      </c>
    </row>
    <row r="9" spans="2:7" ht="68.25" customHeight="1" thickBot="1">
      <c r="B9" s="52">
        <v>2</v>
      </c>
      <c r="C9" s="65" t="s">
        <v>15</v>
      </c>
      <c r="D9" s="63" t="s">
        <v>12</v>
      </c>
      <c r="E9" s="39" t="s">
        <v>113</v>
      </c>
      <c r="F9" s="44">
        <v>2760</v>
      </c>
      <c r="G9" s="89"/>
    </row>
    <row r="10" spans="2:7" ht="34.5" customHeight="1">
      <c r="B10" s="53"/>
      <c r="C10" s="32" t="s">
        <v>17</v>
      </c>
      <c r="D10" s="55">
        <v>46016.63</v>
      </c>
      <c r="E10" s="39"/>
      <c r="F10" s="44"/>
      <c r="G10" s="89"/>
    </row>
    <row r="11" spans="2:7" ht="49.5" customHeight="1" thickBot="1">
      <c r="B11" s="33"/>
      <c r="C11" s="61" t="s">
        <v>11</v>
      </c>
      <c r="D11" s="43">
        <v>74762.4</v>
      </c>
      <c r="E11" s="40"/>
      <c r="F11" s="45"/>
      <c r="G11" s="90"/>
    </row>
    <row r="12" spans="2:7" ht="33.75" customHeight="1" thickBot="1">
      <c r="B12" s="91" t="s">
        <v>2</v>
      </c>
      <c r="C12" s="92"/>
      <c r="D12" s="51">
        <f>D10+D11</f>
        <v>120779.03</v>
      </c>
      <c r="E12" s="56"/>
      <c r="F12" s="46"/>
      <c r="G12" s="93" t="s">
        <v>22</v>
      </c>
    </row>
    <row r="13" spans="2:7" ht="34.5" customHeight="1">
      <c r="B13" s="53">
        <v>3</v>
      </c>
      <c r="C13" s="32" t="s">
        <v>15</v>
      </c>
      <c r="D13" s="36" t="s">
        <v>10</v>
      </c>
      <c r="E13" s="40"/>
      <c r="F13" s="46"/>
      <c r="G13" s="94"/>
    </row>
    <row r="14" spans="2:7" ht="48.75" customHeight="1">
      <c r="B14" s="33"/>
      <c r="C14" s="34" t="s">
        <v>9</v>
      </c>
      <c r="D14" s="55">
        <v>4187.2</v>
      </c>
      <c r="E14" s="42"/>
      <c r="F14" s="46"/>
      <c r="G14" s="95">
        <f>D8+D17-F17</f>
        <v>120046.73999999999</v>
      </c>
    </row>
    <row r="15" spans="2:7" ht="12.75">
      <c r="B15" s="98"/>
      <c r="C15" s="100" t="s">
        <v>11</v>
      </c>
      <c r="D15" s="102">
        <v>76007.72</v>
      </c>
      <c r="E15" s="104"/>
      <c r="F15" s="106"/>
      <c r="G15" s="96"/>
    </row>
    <row r="16" spans="2:7" ht="19.5" customHeight="1" thickBot="1">
      <c r="B16" s="99"/>
      <c r="C16" s="101"/>
      <c r="D16" s="103"/>
      <c r="E16" s="105"/>
      <c r="F16" s="107"/>
      <c r="G16" s="96"/>
    </row>
    <row r="17" spans="2:9" ht="23.25" customHeight="1" thickBot="1">
      <c r="B17" s="108" t="s">
        <v>2</v>
      </c>
      <c r="C17" s="92"/>
      <c r="D17" s="51">
        <f>D14+D15</f>
        <v>80194.92</v>
      </c>
      <c r="E17" s="38" t="s">
        <v>2</v>
      </c>
      <c r="F17" s="50">
        <f>SUM(F9:F15)</f>
        <v>2760</v>
      </c>
      <c r="G17" s="97"/>
      <c r="H17" s="4"/>
      <c r="I17" s="4"/>
    </row>
    <row r="18" spans="2:9" ht="18.75">
      <c r="B18" s="9"/>
      <c r="C18" s="10"/>
      <c r="D18" s="18"/>
      <c r="E18" s="11"/>
      <c r="F18" s="13"/>
      <c r="G18" s="25"/>
      <c r="H18" s="3"/>
      <c r="I18" s="3"/>
    </row>
    <row r="19" spans="2:9" ht="18.75">
      <c r="B19" s="5"/>
      <c r="C19" s="6"/>
      <c r="D19" s="19"/>
      <c r="E19" s="12"/>
      <c r="F19" s="14"/>
      <c r="G19" s="26"/>
      <c r="H19" s="7"/>
      <c r="I19" s="7"/>
    </row>
    <row r="20" spans="2:9" ht="18.75">
      <c r="B20" s="5"/>
      <c r="C20" s="31" t="s">
        <v>6</v>
      </c>
      <c r="D20" s="19"/>
      <c r="E20" s="12"/>
      <c r="F20" s="14"/>
      <c r="G20" s="26"/>
      <c r="H20" s="7"/>
      <c r="I20" s="7"/>
    </row>
    <row r="21" spans="2:9" ht="18.75">
      <c r="B21" s="5"/>
      <c r="C21" s="31" t="s">
        <v>7</v>
      </c>
      <c r="D21" s="19"/>
      <c r="E21" s="12"/>
      <c r="F21" s="14"/>
      <c r="G21" s="26"/>
      <c r="H21" s="7"/>
      <c r="I21" s="7"/>
    </row>
    <row r="22" spans="2:9" ht="18.75">
      <c r="B22" s="5"/>
      <c r="C22" s="6"/>
      <c r="D22" s="19"/>
      <c r="E22" s="12"/>
      <c r="F22" s="14"/>
      <c r="G22" s="26"/>
      <c r="H22" s="7"/>
      <c r="I22" s="7"/>
    </row>
    <row r="23" spans="2:9" ht="18.75">
      <c r="B23" s="5"/>
      <c r="C23" s="6"/>
      <c r="D23" s="19"/>
      <c r="E23" s="12"/>
      <c r="F23" s="14"/>
      <c r="G23" s="26"/>
      <c r="H23" s="7"/>
      <c r="I23" s="7"/>
    </row>
  </sheetData>
  <sheetProtection/>
  <mergeCells count="17">
    <mergeCell ref="C15:C16"/>
    <mergeCell ref="D15:D16"/>
    <mergeCell ref="E15:E16"/>
    <mergeCell ref="F15:F16"/>
    <mergeCell ref="G8:G11"/>
    <mergeCell ref="G14:G17"/>
    <mergeCell ref="G12:G13"/>
    <mergeCell ref="B12:C12"/>
    <mergeCell ref="B17:C17"/>
    <mergeCell ref="B15:B16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D23" sqref="D23"/>
    </sheetView>
  </sheetViews>
  <sheetFormatPr defaultColWidth="9.140625" defaultRowHeight="12.75"/>
  <cols>
    <col min="3" max="3" width="22.00390625" style="0" customWidth="1"/>
    <col min="4" max="4" width="17.00390625" style="0" customWidth="1"/>
    <col min="5" max="5" width="22.140625" style="0" customWidth="1"/>
    <col min="6" max="6" width="15.421875" style="0" customWidth="1"/>
    <col min="7" max="7" width="16.14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57577.01</v>
      </c>
      <c r="E8" s="28"/>
      <c r="F8" s="29"/>
      <c r="G8" s="88">
        <f>D12-D15</f>
        <v>15619.619999999995</v>
      </c>
    </row>
    <row r="9" spans="2:7" ht="34.5" customHeight="1">
      <c r="B9" s="52">
        <v>2</v>
      </c>
      <c r="C9" s="32" t="s">
        <v>40</v>
      </c>
      <c r="D9" s="54" t="s">
        <v>12</v>
      </c>
      <c r="E9" s="57" t="s">
        <v>98</v>
      </c>
      <c r="F9" s="44">
        <v>5430</v>
      </c>
      <c r="G9" s="115"/>
    </row>
    <row r="10" spans="2:7" ht="31.5">
      <c r="B10" s="53"/>
      <c r="C10" s="32" t="s">
        <v>17</v>
      </c>
      <c r="D10" s="55">
        <v>15999.17</v>
      </c>
      <c r="E10" s="57" t="s">
        <v>101</v>
      </c>
      <c r="F10" s="44">
        <v>3300</v>
      </c>
      <c r="G10" s="115"/>
    </row>
    <row r="11" spans="2:7" ht="32.25" thickBot="1">
      <c r="B11" s="33"/>
      <c r="C11" s="61" t="s">
        <v>11</v>
      </c>
      <c r="D11" s="43">
        <v>74951.17</v>
      </c>
      <c r="E11" s="58" t="s">
        <v>117</v>
      </c>
      <c r="F11" s="45">
        <v>640</v>
      </c>
      <c r="G11" s="116"/>
    </row>
    <row r="12" spans="2:7" ht="46.5" customHeight="1" thickBot="1">
      <c r="B12" s="91" t="s">
        <v>2</v>
      </c>
      <c r="C12" s="117"/>
      <c r="D12" s="48">
        <f>D10+D11</f>
        <v>90950.34</v>
      </c>
      <c r="E12" s="58" t="s">
        <v>142</v>
      </c>
      <c r="F12" s="46">
        <v>3450</v>
      </c>
      <c r="G12" s="118" t="s">
        <v>22</v>
      </c>
    </row>
    <row r="13" spans="2:7" ht="35.25" customHeight="1">
      <c r="B13" s="53">
        <v>3</v>
      </c>
      <c r="C13" s="32" t="s">
        <v>40</v>
      </c>
      <c r="D13" s="36" t="s">
        <v>10</v>
      </c>
      <c r="E13" s="58" t="s">
        <v>143</v>
      </c>
      <c r="F13" s="46">
        <v>5050</v>
      </c>
      <c r="G13" s="119"/>
    </row>
    <row r="14" spans="2:7" ht="42.75" customHeight="1">
      <c r="B14" s="33"/>
      <c r="C14" s="59" t="s">
        <v>9</v>
      </c>
      <c r="D14" s="55">
        <v>5500</v>
      </c>
      <c r="E14" s="58"/>
      <c r="F14" s="46"/>
      <c r="G14" s="95">
        <f>D8+D17-F17</f>
        <v>120537.73000000001</v>
      </c>
    </row>
    <row r="15" spans="2:7" ht="12.75">
      <c r="B15" s="98"/>
      <c r="C15" s="123" t="s">
        <v>11</v>
      </c>
      <c r="D15" s="125">
        <v>75330.72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80830.72</v>
      </c>
      <c r="E17" s="38" t="s">
        <v>2</v>
      </c>
      <c r="F17" s="50">
        <f>SUM(F9:F15)</f>
        <v>17870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I26" sqref="I26"/>
    </sheetView>
  </sheetViews>
  <sheetFormatPr defaultColWidth="9.140625" defaultRowHeight="12.75"/>
  <cols>
    <col min="3" max="3" width="21.8515625" style="0" customWidth="1"/>
    <col min="4" max="4" width="16.57421875" style="0" customWidth="1"/>
    <col min="5" max="5" width="21.421875" style="0" customWidth="1"/>
    <col min="6" max="6" width="14.00390625" style="0" customWidth="1"/>
    <col min="7" max="7" width="16.57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45.75" thickBot="1">
      <c r="B8" s="52">
        <v>1</v>
      </c>
      <c r="C8" s="69" t="s">
        <v>217</v>
      </c>
      <c r="D8" s="49">
        <v>192042.85</v>
      </c>
      <c r="E8" s="28"/>
      <c r="F8" s="29"/>
      <c r="G8" s="88">
        <f>D12-D15</f>
        <v>15056.540000000008</v>
      </c>
    </row>
    <row r="9" spans="2:7" ht="33" customHeight="1">
      <c r="B9" s="52">
        <v>2</v>
      </c>
      <c r="C9" s="32" t="s">
        <v>42</v>
      </c>
      <c r="D9" s="54" t="s">
        <v>12</v>
      </c>
      <c r="E9" s="57" t="s">
        <v>144</v>
      </c>
      <c r="F9" s="44">
        <v>15600</v>
      </c>
      <c r="G9" s="115"/>
    </row>
    <row r="10" spans="2:7" ht="31.5">
      <c r="B10" s="53"/>
      <c r="C10" s="32" t="s">
        <v>17</v>
      </c>
      <c r="D10" s="55">
        <v>15570.06</v>
      </c>
      <c r="E10" s="57" t="s">
        <v>126</v>
      </c>
      <c r="F10" s="44">
        <v>5000</v>
      </c>
      <c r="G10" s="115"/>
    </row>
    <row r="11" spans="2:7" ht="32.25" thickBot="1">
      <c r="B11" s="33"/>
      <c r="C11" s="61" t="s">
        <v>11</v>
      </c>
      <c r="D11" s="43">
        <v>80726.1</v>
      </c>
      <c r="E11" s="58" t="s">
        <v>117</v>
      </c>
      <c r="F11" s="45">
        <v>640</v>
      </c>
      <c r="G11" s="116"/>
    </row>
    <row r="12" spans="2:7" ht="30" customHeight="1" thickBot="1">
      <c r="B12" s="91" t="s">
        <v>214</v>
      </c>
      <c r="C12" s="117"/>
      <c r="D12" s="48">
        <f>D10+D11</f>
        <v>96296.16</v>
      </c>
      <c r="E12" s="58" t="s">
        <v>145</v>
      </c>
      <c r="F12" s="46">
        <v>1300</v>
      </c>
      <c r="G12" s="118" t="s">
        <v>22</v>
      </c>
    </row>
    <row r="13" spans="2:7" ht="33.75" customHeight="1">
      <c r="B13" s="53">
        <v>3</v>
      </c>
      <c r="C13" s="32" t="s">
        <v>42</v>
      </c>
      <c r="D13" s="36" t="s">
        <v>10</v>
      </c>
      <c r="E13" s="58" t="s">
        <v>146</v>
      </c>
      <c r="F13" s="46">
        <v>850</v>
      </c>
      <c r="G13" s="119"/>
    </row>
    <row r="14" spans="2:7" ht="39" customHeight="1">
      <c r="B14" s="33"/>
      <c r="C14" s="59" t="s">
        <v>9</v>
      </c>
      <c r="D14" s="55">
        <v>2500</v>
      </c>
      <c r="E14" s="58" t="s">
        <v>147</v>
      </c>
      <c r="F14" s="46">
        <v>60900</v>
      </c>
      <c r="G14" s="95">
        <f>D8+D17-F17</f>
        <v>191492.46999999997</v>
      </c>
    </row>
    <row r="15" spans="2:7" ht="12.75">
      <c r="B15" s="98"/>
      <c r="C15" s="123" t="s">
        <v>11</v>
      </c>
      <c r="D15" s="125">
        <v>81239.62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218</v>
      </c>
      <c r="C17" s="111"/>
      <c r="D17" s="51">
        <f>D14+D15</f>
        <v>83739.62</v>
      </c>
      <c r="E17" s="38" t="s">
        <v>2</v>
      </c>
      <c r="F17" s="50">
        <f>SUM(F9:F15)</f>
        <v>84290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3:G21"/>
  <sheetViews>
    <sheetView zoomScalePageLayoutView="0" workbookViewId="0" topLeftCell="A1">
      <selection activeCell="Q17" sqref="Q17"/>
    </sheetView>
  </sheetViews>
  <sheetFormatPr defaultColWidth="9.140625" defaultRowHeight="12.75"/>
  <cols>
    <col min="3" max="3" width="21.8515625" style="0" customWidth="1"/>
    <col min="4" max="4" width="16.28125" style="0" customWidth="1"/>
    <col min="5" max="5" width="20.28125" style="0" customWidth="1"/>
    <col min="6" max="6" width="13.8515625" style="0" customWidth="1"/>
    <col min="7" max="7" width="16.0039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-15806.52</v>
      </c>
      <c r="E8" s="28"/>
      <c r="F8" s="29"/>
      <c r="G8" s="88">
        <f>D12-D15</f>
        <v>24260.209999999992</v>
      </c>
    </row>
    <row r="9" spans="2:7" ht="35.25" customHeight="1" thickBot="1">
      <c r="B9" s="52">
        <v>2</v>
      </c>
      <c r="C9" s="65" t="s">
        <v>41</v>
      </c>
      <c r="D9" s="63" t="s">
        <v>12</v>
      </c>
      <c r="E9" s="57"/>
      <c r="F9" s="44"/>
      <c r="G9" s="115"/>
    </row>
    <row r="10" spans="2:7" ht="35.25" customHeight="1">
      <c r="B10" s="53"/>
      <c r="C10" s="32" t="s">
        <v>17</v>
      </c>
      <c r="D10" s="55">
        <v>23927.09</v>
      </c>
      <c r="E10" s="57"/>
      <c r="F10" s="44"/>
      <c r="G10" s="115"/>
    </row>
    <row r="11" spans="2:7" ht="36.75" customHeight="1" thickBot="1">
      <c r="B11" s="33"/>
      <c r="C11" s="61" t="s">
        <v>11</v>
      </c>
      <c r="D11" s="43">
        <v>55960.2</v>
      </c>
      <c r="E11" s="58"/>
      <c r="F11" s="45"/>
      <c r="G11" s="116"/>
    </row>
    <row r="12" spans="2:7" ht="30.75" customHeight="1" thickBot="1">
      <c r="B12" s="91" t="s">
        <v>2</v>
      </c>
      <c r="C12" s="117"/>
      <c r="D12" s="48">
        <f>D10+D11</f>
        <v>79887.29</v>
      </c>
      <c r="E12" s="58"/>
      <c r="F12" s="46"/>
      <c r="G12" s="118" t="s">
        <v>22</v>
      </c>
    </row>
    <row r="13" spans="2:7" ht="32.25" customHeight="1">
      <c r="B13" s="53">
        <v>3</v>
      </c>
      <c r="C13" s="32" t="s">
        <v>41</v>
      </c>
      <c r="D13" s="36" t="s">
        <v>10</v>
      </c>
      <c r="E13" s="58"/>
      <c r="F13" s="46"/>
      <c r="G13" s="119"/>
    </row>
    <row r="14" spans="2:7" ht="39" customHeight="1">
      <c r="B14" s="33"/>
      <c r="C14" s="59" t="s">
        <v>9</v>
      </c>
      <c r="D14" s="55">
        <v>2500</v>
      </c>
      <c r="E14" s="58"/>
      <c r="F14" s="46"/>
      <c r="G14" s="95">
        <f>D8+D17-F17</f>
        <v>42320.56</v>
      </c>
    </row>
    <row r="15" spans="2:7" ht="12.75">
      <c r="B15" s="98"/>
      <c r="C15" s="123" t="s">
        <v>11</v>
      </c>
      <c r="D15" s="125">
        <v>55627.08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58127.08</v>
      </c>
      <c r="E17" s="38" t="s">
        <v>2</v>
      </c>
      <c r="F17" s="50">
        <f>SUM(F9:F15)</f>
        <v>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21.8515625" style="0" customWidth="1"/>
    <col min="4" max="4" width="16.8515625" style="0" customWidth="1"/>
    <col min="5" max="5" width="24.8515625" style="0" customWidth="1"/>
    <col min="6" max="6" width="12.7109375" style="0" customWidth="1"/>
    <col min="7" max="7" width="15.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45.75" thickBot="1">
      <c r="B8" s="52">
        <v>1</v>
      </c>
      <c r="C8" s="70" t="s">
        <v>217</v>
      </c>
      <c r="D8" s="49">
        <v>29482.96</v>
      </c>
      <c r="E8" s="28"/>
      <c r="F8" s="29"/>
      <c r="G8" s="88">
        <f>D12-D15</f>
        <v>14296.660000000003</v>
      </c>
    </row>
    <row r="9" spans="2:7" ht="19.5" thickBot="1">
      <c r="B9" s="52">
        <v>2</v>
      </c>
      <c r="C9" s="65" t="s">
        <v>43</v>
      </c>
      <c r="D9" s="63" t="s">
        <v>12</v>
      </c>
      <c r="E9" s="57" t="s">
        <v>148</v>
      </c>
      <c r="F9" s="44">
        <v>3000</v>
      </c>
      <c r="G9" s="115"/>
    </row>
    <row r="10" spans="2:7" ht="31.5">
      <c r="B10" s="53"/>
      <c r="C10" s="32" t="s">
        <v>17</v>
      </c>
      <c r="D10" s="55">
        <v>16573.45</v>
      </c>
      <c r="E10" s="57" t="s">
        <v>26</v>
      </c>
      <c r="F10" s="44">
        <v>1065</v>
      </c>
      <c r="G10" s="115"/>
    </row>
    <row r="11" spans="2:7" ht="32.25" customHeight="1" thickBot="1">
      <c r="B11" s="33"/>
      <c r="C11" s="61" t="s">
        <v>11</v>
      </c>
      <c r="D11" s="43">
        <v>56874.6</v>
      </c>
      <c r="E11" s="58" t="s">
        <v>149</v>
      </c>
      <c r="F11" s="45">
        <v>16230</v>
      </c>
      <c r="G11" s="116"/>
    </row>
    <row r="12" spans="2:7" ht="36" customHeight="1" thickBot="1">
      <c r="B12" s="91" t="s">
        <v>219</v>
      </c>
      <c r="C12" s="117"/>
      <c r="D12" s="48">
        <f>D10+D11</f>
        <v>73448.05</v>
      </c>
      <c r="E12" s="58" t="s">
        <v>117</v>
      </c>
      <c r="F12" s="46">
        <v>740</v>
      </c>
      <c r="G12" s="118" t="s">
        <v>22</v>
      </c>
    </row>
    <row r="13" spans="2:7" ht="32.25" customHeight="1">
      <c r="B13" s="53">
        <v>3</v>
      </c>
      <c r="C13" s="32" t="s">
        <v>43</v>
      </c>
      <c r="D13" s="36" t="s">
        <v>10</v>
      </c>
      <c r="E13" s="58" t="s">
        <v>150</v>
      </c>
      <c r="F13" s="46">
        <v>3270</v>
      </c>
      <c r="G13" s="119"/>
    </row>
    <row r="14" spans="2:7" ht="41.25" customHeight="1">
      <c r="B14" s="33"/>
      <c r="C14" s="59" t="s">
        <v>9</v>
      </c>
      <c r="D14" s="55">
        <v>3000</v>
      </c>
      <c r="E14" s="58" t="s">
        <v>151</v>
      </c>
      <c r="F14" s="46">
        <v>2590</v>
      </c>
      <c r="G14" s="95">
        <f>D8+D17-F17</f>
        <v>57109.350000000006</v>
      </c>
    </row>
    <row r="15" spans="2:7" ht="12.75">
      <c r="B15" s="98"/>
      <c r="C15" s="123" t="s">
        <v>11</v>
      </c>
      <c r="D15" s="125">
        <v>59151.39</v>
      </c>
      <c r="E15" s="109" t="s">
        <v>152</v>
      </c>
      <c r="F15" s="106">
        <v>7630</v>
      </c>
      <c r="G15" s="120"/>
    </row>
    <row r="16" spans="2:7" ht="24.75" customHeight="1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218</v>
      </c>
      <c r="C17" s="111"/>
      <c r="D17" s="51">
        <f>D14+D15</f>
        <v>62151.39</v>
      </c>
      <c r="E17" s="38" t="s">
        <v>2</v>
      </c>
      <c r="F17" s="50">
        <f>SUM(F9:F15)</f>
        <v>34525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L18" sqref="L18"/>
    </sheetView>
  </sheetViews>
  <sheetFormatPr defaultColWidth="9.140625" defaultRowHeight="12.75"/>
  <cols>
    <col min="3" max="3" width="22.421875" style="0" customWidth="1"/>
    <col min="4" max="4" width="16.421875" style="0" customWidth="1"/>
    <col min="5" max="5" width="22.28125" style="0" customWidth="1"/>
    <col min="6" max="6" width="13.8515625" style="0" customWidth="1"/>
    <col min="7" max="7" width="15.8515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166558.84</v>
      </c>
      <c r="E8" s="28"/>
      <c r="F8" s="29"/>
      <c r="G8" s="88">
        <f>D12-D15</f>
        <v>17871.249999999993</v>
      </c>
    </row>
    <row r="9" spans="2:7" ht="34.5" customHeight="1" thickBot="1">
      <c r="B9" s="52">
        <v>2</v>
      </c>
      <c r="C9" s="65" t="s">
        <v>44</v>
      </c>
      <c r="D9" s="63" t="s">
        <v>12</v>
      </c>
      <c r="E9" s="57" t="s">
        <v>102</v>
      </c>
      <c r="F9" s="44">
        <v>13000</v>
      </c>
      <c r="G9" s="115"/>
    </row>
    <row r="10" spans="2:7" ht="43.5" customHeight="1">
      <c r="B10" s="53"/>
      <c r="C10" s="32" t="s">
        <v>17</v>
      </c>
      <c r="D10" s="55">
        <v>18222.01</v>
      </c>
      <c r="E10" s="57" t="s">
        <v>153</v>
      </c>
      <c r="F10" s="44">
        <v>5000</v>
      </c>
      <c r="G10" s="115"/>
    </row>
    <row r="11" spans="2:7" ht="48.75" customHeight="1" thickBot="1">
      <c r="B11" s="33"/>
      <c r="C11" s="61" t="s">
        <v>11</v>
      </c>
      <c r="D11" s="43">
        <v>52954.56</v>
      </c>
      <c r="E11" s="58" t="s">
        <v>154</v>
      </c>
      <c r="F11" s="45">
        <v>71010</v>
      </c>
      <c r="G11" s="116"/>
    </row>
    <row r="12" spans="2:7" ht="33.75" customHeight="1" thickBot="1">
      <c r="B12" s="91" t="s">
        <v>2</v>
      </c>
      <c r="C12" s="117"/>
      <c r="D12" s="48">
        <f>D10+D11</f>
        <v>71176.56999999999</v>
      </c>
      <c r="E12" s="58" t="s">
        <v>155</v>
      </c>
      <c r="F12" s="46">
        <v>1010</v>
      </c>
      <c r="G12" s="118" t="s">
        <v>22</v>
      </c>
    </row>
    <row r="13" spans="2:7" ht="30.75" customHeight="1">
      <c r="B13" s="53">
        <v>3</v>
      </c>
      <c r="C13" s="32" t="s">
        <v>44</v>
      </c>
      <c r="D13" s="36" t="s">
        <v>10</v>
      </c>
      <c r="E13" s="58" t="s">
        <v>26</v>
      </c>
      <c r="F13" s="46">
        <v>2800</v>
      </c>
      <c r="G13" s="119"/>
    </row>
    <row r="14" spans="2:7" ht="40.5" customHeight="1">
      <c r="B14" s="33"/>
      <c r="C14" s="59" t="s">
        <v>9</v>
      </c>
      <c r="D14" s="55">
        <v>5500</v>
      </c>
      <c r="E14" s="58"/>
      <c r="F14" s="46"/>
      <c r="G14" s="95">
        <f>D8+D17-F17</f>
        <v>132544.16</v>
      </c>
    </row>
    <row r="15" spans="2:7" ht="12.75">
      <c r="B15" s="98"/>
      <c r="C15" s="123" t="s">
        <v>11</v>
      </c>
      <c r="D15" s="125">
        <v>53305.32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30.75" customHeight="1" thickBot="1">
      <c r="B17" s="108" t="s">
        <v>2</v>
      </c>
      <c r="C17" s="111"/>
      <c r="D17" s="51">
        <f>D14+D15</f>
        <v>58805.32</v>
      </c>
      <c r="E17" s="38" t="s">
        <v>2</v>
      </c>
      <c r="F17" s="50">
        <f>SUM(F9:F15)</f>
        <v>92820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O23" sqref="O23"/>
    </sheetView>
  </sheetViews>
  <sheetFormatPr defaultColWidth="9.140625" defaultRowHeight="12.75"/>
  <cols>
    <col min="3" max="3" width="22.7109375" style="0" customWidth="1"/>
    <col min="4" max="4" width="16.00390625" style="0" customWidth="1"/>
    <col min="5" max="5" width="21.140625" style="0" customWidth="1"/>
    <col min="6" max="6" width="14.57421875" style="0" customWidth="1"/>
    <col min="7" max="7" width="15.71093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4627.74</v>
      </c>
      <c r="E8" s="28"/>
      <c r="F8" s="29"/>
      <c r="G8" s="88">
        <f>D12-D15</f>
        <v>2091.6900000000005</v>
      </c>
    </row>
    <row r="9" spans="2:7" ht="32.25" thickBot="1">
      <c r="B9" s="52">
        <v>2</v>
      </c>
      <c r="C9" s="65" t="s">
        <v>45</v>
      </c>
      <c r="D9" s="63" t="s">
        <v>12</v>
      </c>
      <c r="E9" s="57" t="s">
        <v>98</v>
      </c>
      <c r="F9" s="44">
        <v>3020</v>
      </c>
      <c r="G9" s="115"/>
    </row>
    <row r="10" spans="2:7" ht="31.5">
      <c r="B10" s="53"/>
      <c r="C10" s="32" t="s">
        <v>17</v>
      </c>
      <c r="D10" s="55">
        <v>2381.02</v>
      </c>
      <c r="E10" s="57" t="s">
        <v>157</v>
      </c>
      <c r="F10" s="44">
        <v>13010</v>
      </c>
      <c r="G10" s="115"/>
    </row>
    <row r="11" spans="2:7" ht="16.5" thickBot="1">
      <c r="B11" s="33"/>
      <c r="C11" s="61" t="s">
        <v>11</v>
      </c>
      <c r="D11" s="43">
        <v>10555.2</v>
      </c>
      <c r="E11" s="58"/>
      <c r="F11" s="45"/>
      <c r="G11" s="116"/>
    </row>
    <row r="12" spans="2:7" ht="28.5" customHeight="1" thickBot="1">
      <c r="B12" s="91" t="s">
        <v>2</v>
      </c>
      <c r="C12" s="117"/>
      <c r="D12" s="48">
        <f>D10+D11</f>
        <v>12936.220000000001</v>
      </c>
      <c r="E12" s="58"/>
      <c r="F12" s="46"/>
      <c r="G12" s="118" t="s">
        <v>22</v>
      </c>
    </row>
    <row r="13" spans="2:7" ht="38.25" customHeight="1">
      <c r="B13" s="53">
        <v>3</v>
      </c>
      <c r="C13" s="32" t="s">
        <v>45</v>
      </c>
      <c r="D13" s="36" t="s">
        <v>10</v>
      </c>
      <c r="E13" s="58"/>
      <c r="F13" s="46"/>
      <c r="G13" s="119"/>
    </row>
    <row r="14" spans="2:7" ht="41.25" customHeight="1">
      <c r="B14" s="33"/>
      <c r="C14" s="59" t="s">
        <v>9</v>
      </c>
      <c r="D14" s="55">
        <v>0</v>
      </c>
      <c r="E14" s="58"/>
      <c r="F14" s="46"/>
      <c r="G14" s="95">
        <f>D8+D17-F17</f>
        <v>-557.7299999999996</v>
      </c>
    </row>
    <row r="15" spans="2:7" ht="12.75">
      <c r="B15" s="98"/>
      <c r="C15" s="123" t="s">
        <v>11</v>
      </c>
      <c r="D15" s="125">
        <v>10844.53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10844.53</v>
      </c>
      <c r="E17" s="38" t="s">
        <v>2</v>
      </c>
      <c r="F17" s="50">
        <f>SUM(F9:F15)</f>
        <v>16030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P30" sqref="P30"/>
    </sheetView>
  </sheetViews>
  <sheetFormatPr defaultColWidth="9.140625" defaultRowHeight="12.75"/>
  <cols>
    <col min="3" max="3" width="22.421875" style="0" customWidth="1"/>
    <col min="4" max="4" width="16.421875" style="0" customWidth="1"/>
    <col min="5" max="5" width="20.28125" style="0" customWidth="1"/>
    <col min="6" max="6" width="14.140625" style="0" customWidth="1"/>
    <col min="7" max="7" width="15.8515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27302</v>
      </c>
      <c r="E8" s="28"/>
      <c r="F8" s="29"/>
      <c r="G8" s="88">
        <f>D12-D15</f>
        <v>995.7500000000018</v>
      </c>
    </row>
    <row r="9" spans="2:7" ht="19.5" thickBot="1">
      <c r="B9" s="52">
        <v>2</v>
      </c>
      <c r="C9" s="65" t="s">
        <v>46</v>
      </c>
      <c r="D9" s="63" t="s">
        <v>12</v>
      </c>
      <c r="E9" s="57"/>
      <c r="F9" s="44"/>
      <c r="G9" s="115"/>
    </row>
    <row r="10" spans="2:7" ht="15.75">
      <c r="B10" s="53"/>
      <c r="C10" s="32" t="s">
        <v>17</v>
      </c>
      <c r="D10" s="55">
        <v>753.87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10168.2</v>
      </c>
      <c r="E11" s="58"/>
      <c r="F11" s="45"/>
      <c r="G11" s="116"/>
    </row>
    <row r="12" spans="2:7" ht="32.25" customHeight="1" thickBot="1">
      <c r="B12" s="91" t="s">
        <v>2</v>
      </c>
      <c r="C12" s="117"/>
      <c r="D12" s="48">
        <f>D10+D11</f>
        <v>10922.070000000002</v>
      </c>
      <c r="E12" s="58"/>
      <c r="F12" s="46"/>
      <c r="G12" s="118" t="s">
        <v>22</v>
      </c>
    </row>
    <row r="13" spans="2:7" ht="30.75" customHeight="1">
      <c r="B13" s="53">
        <v>3</v>
      </c>
      <c r="C13" s="32" t="s">
        <v>46</v>
      </c>
      <c r="D13" s="36" t="s">
        <v>10</v>
      </c>
      <c r="E13" s="58"/>
      <c r="F13" s="46"/>
      <c r="G13" s="119"/>
    </row>
    <row r="14" spans="2:7" ht="44.25" customHeight="1">
      <c r="B14" s="33"/>
      <c r="C14" s="59" t="s">
        <v>9</v>
      </c>
      <c r="D14" s="55">
        <v>0</v>
      </c>
      <c r="E14" s="58"/>
      <c r="F14" s="46"/>
      <c r="G14" s="95">
        <f>D8+D17-F17</f>
        <v>37228.32</v>
      </c>
    </row>
    <row r="15" spans="2:7" ht="12.75">
      <c r="B15" s="98"/>
      <c r="C15" s="123" t="s">
        <v>11</v>
      </c>
      <c r="D15" s="125">
        <v>9926.32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9926.32</v>
      </c>
      <c r="E17" s="38" t="s">
        <v>2</v>
      </c>
      <c r="F17" s="50">
        <f>SUM(F9:F15)</f>
        <v>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4:G22"/>
  <sheetViews>
    <sheetView zoomScalePageLayoutView="0" workbookViewId="0" topLeftCell="A1">
      <selection activeCell="K21" sqref="K21"/>
    </sheetView>
  </sheetViews>
  <sheetFormatPr defaultColWidth="9.140625" defaultRowHeight="12.75"/>
  <cols>
    <col min="3" max="3" width="22.57421875" style="0" customWidth="1"/>
    <col min="4" max="4" width="15.57421875" style="0" customWidth="1"/>
    <col min="5" max="5" width="22.00390625" style="0" customWidth="1"/>
    <col min="6" max="6" width="13.00390625" style="0" customWidth="1"/>
    <col min="7" max="7" width="16.57421875" style="0" customWidth="1"/>
  </cols>
  <sheetData>
    <row r="4" spans="2:7" ht="12.75" customHeight="1">
      <c r="B4" s="71" t="s">
        <v>110</v>
      </c>
      <c r="C4" s="71"/>
      <c r="D4" s="71"/>
      <c r="E4" s="71"/>
      <c r="F4" s="71"/>
      <c r="G4" s="71"/>
    </row>
    <row r="5" spans="2:7" ht="13.5" customHeight="1" thickBot="1">
      <c r="B5" s="72"/>
      <c r="C5" s="72"/>
      <c r="D5" s="72"/>
      <c r="E5" s="72"/>
      <c r="F5" s="72"/>
      <c r="G5" s="72"/>
    </row>
    <row r="6" spans="2:7" ht="12.75">
      <c r="B6" s="73" t="s">
        <v>1</v>
      </c>
      <c r="C6" s="76" t="s">
        <v>0</v>
      </c>
      <c r="D6" s="79" t="s">
        <v>13</v>
      </c>
      <c r="E6" s="73" t="s">
        <v>3</v>
      </c>
      <c r="F6" s="82" t="s">
        <v>4</v>
      </c>
      <c r="G6" s="85" t="s">
        <v>8</v>
      </c>
    </row>
    <row r="7" spans="2:7" ht="12.75">
      <c r="B7" s="74"/>
      <c r="C7" s="77"/>
      <c r="D7" s="112"/>
      <c r="E7" s="74"/>
      <c r="F7" s="83"/>
      <c r="G7" s="86"/>
    </row>
    <row r="8" spans="2:7" ht="13.5" thickBot="1">
      <c r="B8" s="75"/>
      <c r="C8" s="78"/>
      <c r="D8" s="113"/>
      <c r="E8" s="75"/>
      <c r="F8" s="84"/>
      <c r="G8" s="87"/>
    </row>
    <row r="9" spans="2:7" ht="15.75" thickBot="1">
      <c r="B9" s="52">
        <v>1</v>
      </c>
      <c r="C9" s="64" t="s">
        <v>14</v>
      </c>
      <c r="D9" s="49">
        <v>20822.49</v>
      </c>
      <c r="E9" s="28"/>
      <c r="F9" s="29"/>
      <c r="G9" s="88">
        <f>D13-D16</f>
        <v>1513.5499999999993</v>
      </c>
    </row>
    <row r="10" spans="2:7" ht="32.25" thickBot="1">
      <c r="B10" s="52">
        <v>2</v>
      </c>
      <c r="C10" s="65" t="s">
        <v>47</v>
      </c>
      <c r="D10" s="63" t="s">
        <v>12</v>
      </c>
      <c r="E10" s="57" t="s">
        <v>156</v>
      </c>
      <c r="F10" s="44">
        <v>1940</v>
      </c>
      <c r="G10" s="115"/>
    </row>
    <row r="11" spans="2:7" ht="31.5">
      <c r="B11" s="53"/>
      <c r="C11" s="32" t="s">
        <v>17</v>
      </c>
      <c r="D11" s="55">
        <v>2013.42</v>
      </c>
      <c r="E11" s="57" t="s">
        <v>157</v>
      </c>
      <c r="F11" s="44">
        <v>5910</v>
      </c>
      <c r="G11" s="115"/>
    </row>
    <row r="12" spans="2:7" ht="16.5" thickBot="1">
      <c r="B12" s="33"/>
      <c r="C12" s="61" t="s">
        <v>11</v>
      </c>
      <c r="D12" s="43">
        <v>10855.8</v>
      </c>
      <c r="E12" s="58"/>
      <c r="F12" s="45"/>
      <c r="G12" s="116"/>
    </row>
    <row r="13" spans="2:7" ht="30.75" customHeight="1" thickBot="1">
      <c r="B13" s="91" t="s">
        <v>2</v>
      </c>
      <c r="C13" s="117"/>
      <c r="D13" s="48">
        <f>D11+D12</f>
        <v>12869.22</v>
      </c>
      <c r="E13" s="58"/>
      <c r="F13" s="46"/>
      <c r="G13" s="118" t="s">
        <v>22</v>
      </c>
    </row>
    <row r="14" spans="2:7" ht="33" customHeight="1">
      <c r="B14" s="53">
        <v>3</v>
      </c>
      <c r="C14" s="32" t="s">
        <v>47</v>
      </c>
      <c r="D14" s="36" t="s">
        <v>10</v>
      </c>
      <c r="E14" s="58"/>
      <c r="F14" s="46"/>
      <c r="G14" s="119"/>
    </row>
    <row r="15" spans="2:7" ht="39.75" customHeight="1">
      <c r="B15" s="33"/>
      <c r="C15" s="59" t="s">
        <v>9</v>
      </c>
      <c r="D15" s="55">
        <v>0</v>
      </c>
      <c r="E15" s="58"/>
      <c r="F15" s="46"/>
      <c r="G15" s="95">
        <f>D9+D18-F18</f>
        <v>24328.160000000003</v>
      </c>
    </row>
    <row r="16" spans="2:7" ht="12.75">
      <c r="B16" s="98"/>
      <c r="C16" s="123" t="s">
        <v>11</v>
      </c>
      <c r="D16" s="125">
        <v>11355.67</v>
      </c>
      <c r="E16" s="109"/>
      <c r="F16" s="106"/>
      <c r="G16" s="120"/>
    </row>
    <row r="17" spans="2:7" ht="13.5" thickBot="1">
      <c r="B17" s="122"/>
      <c r="C17" s="124"/>
      <c r="D17" s="126"/>
      <c r="E17" s="127"/>
      <c r="F17" s="128"/>
      <c r="G17" s="120"/>
    </row>
    <row r="18" spans="2:7" ht="15.75" thickBot="1">
      <c r="B18" s="108" t="s">
        <v>2</v>
      </c>
      <c r="C18" s="111"/>
      <c r="D18" s="51">
        <f>D15+D16</f>
        <v>11355.67</v>
      </c>
      <c r="E18" s="38" t="s">
        <v>2</v>
      </c>
      <c r="F18" s="50">
        <f>SUM(F10:F16)</f>
        <v>7850</v>
      </c>
      <c r="G18" s="121"/>
    </row>
    <row r="19" spans="2:7" ht="18.75">
      <c r="B19" s="9"/>
      <c r="C19" s="10"/>
      <c r="D19" s="18"/>
      <c r="E19" s="11"/>
      <c r="F19" s="13"/>
      <c r="G19" s="25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1" t="s">
        <v>6</v>
      </c>
      <c r="D21" s="19"/>
      <c r="E21" s="12"/>
      <c r="F21" s="14"/>
      <c r="G21" s="26"/>
    </row>
    <row r="22" spans="2:7" ht="18.75">
      <c r="B22" s="5"/>
      <c r="C22" s="31"/>
      <c r="D22" s="19"/>
      <c r="E22" s="12"/>
      <c r="F22" s="14"/>
      <c r="G22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N13" sqref="N12:N13"/>
    </sheetView>
  </sheetViews>
  <sheetFormatPr defaultColWidth="9.140625" defaultRowHeight="12.75"/>
  <cols>
    <col min="3" max="3" width="23.57421875" style="0" customWidth="1"/>
    <col min="4" max="4" width="16.00390625" style="0" customWidth="1"/>
    <col min="5" max="5" width="24.00390625" style="0" customWidth="1"/>
    <col min="6" max="6" width="13.00390625" style="0" customWidth="1"/>
    <col min="7" max="7" width="17.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21143.66</v>
      </c>
      <c r="E8" s="28"/>
      <c r="F8" s="29"/>
      <c r="G8" s="88">
        <f>D12-D15</f>
        <v>2019.33</v>
      </c>
    </row>
    <row r="9" spans="2:7" ht="19.5" thickBot="1">
      <c r="B9" s="52">
        <v>2</v>
      </c>
      <c r="C9" s="65" t="s">
        <v>48</v>
      </c>
      <c r="D9" s="63" t="s">
        <v>12</v>
      </c>
      <c r="E9" s="57" t="s">
        <v>102</v>
      </c>
      <c r="F9" s="44">
        <v>2600</v>
      </c>
      <c r="G9" s="115"/>
    </row>
    <row r="10" spans="2:7" ht="31.5">
      <c r="B10" s="53"/>
      <c r="C10" s="32" t="s">
        <v>17</v>
      </c>
      <c r="D10" s="55">
        <v>3916.74</v>
      </c>
      <c r="E10" s="57" t="s">
        <v>158</v>
      </c>
      <c r="F10" s="44">
        <v>7100</v>
      </c>
      <c r="G10" s="115"/>
    </row>
    <row r="11" spans="2:7" ht="16.5" thickBot="1">
      <c r="B11" s="33"/>
      <c r="C11" s="61" t="s">
        <v>11</v>
      </c>
      <c r="D11" s="43">
        <v>10314</v>
      </c>
      <c r="E11" s="58"/>
      <c r="F11" s="45"/>
      <c r="G11" s="116"/>
    </row>
    <row r="12" spans="2:7" ht="31.5" customHeight="1" thickBot="1">
      <c r="B12" s="91" t="s">
        <v>2</v>
      </c>
      <c r="C12" s="117"/>
      <c r="D12" s="48">
        <f>D10+D11</f>
        <v>14230.74</v>
      </c>
      <c r="E12" s="58"/>
      <c r="F12" s="46"/>
      <c r="G12" s="118" t="s">
        <v>22</v>
      </c>
    </row>
    <row r="13" spans="2:7" ht="36" customHeight="1">
      <c r="B13" s="53">
        <v>3</v>
      </c>
      <c r="C13" s="32" t="s">
        <v>48</v>
      </c>
      <c r="D13" s="36" t="s">
        <v>10</v>
      </c>
      <c r="E13" s="58"/>
      <c r="F13" s="46"/>
      <c r="G13" s="119"/>
    </row>
    <row r="14" spans="2:7" ht="40.5" customHeight="1">
      <c r="B14" s="33"/>
      <c r="C14" s="59" t="s">
        <v>9</v>
      </c>
      <c r="D14" s="55">
        <v>0</v>
      </c>
      <c r="E14" s="58"/>
      <c r="F14" s="46"/>
      <c r="G14" s="95">
        <f>D8+D17-F17</f>
        <v>23655.07</v>
      </c>
    </row>
    <row r="15" spans="2:7" ht="12.75">
      <c r="B15" s="98"/>
      <c r="C15" s="123" t="s">
        <v>11</v>
      </c>
      <c r="D15" s="125">
        <v>12211.41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12211.41</v>
      </c>
      <c r="E17" s="38" t="s">
        <v>2</v>
      </c>
      <c r="F17" s="50">
        <f>SUM(F9:F15)</f>
        <v>9700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4:G22"/>
  <sheetViews>
    <sheetView zoomScalePageLayoutView="0" workbookViewId="0" topLeftCell="A1">
      <selection activeCell="K18" sqref="K17:K18"/>
    </sheetView>
  </sheetViews>
  <sheetFormatPr defaultColWidth="9.140625" defaultRowHeight="12.75"/>
  <cols>
    <col min="3" max="3" width="23.140625" style="0" customWidth="1"/>
    <col min="4" max="4" width="16.7109375" style="0" customWidth="1"/>
    <col min="5" max="5" width="21.8515625" style="0" customWidth="1"/>
    <col min="6" max="6" width="12.57421875" style="0" customWidth="1"/>
    <col min="7" max="7" width="16.28125" style="0" customWidth="1"/>
  </cols>
  <sheetData>
    <row r="4" spans="2:7" ht="12.75" customHeight="1">
      <c r="B4" s="71" t="s">
        <v>110</v>
      </c>
      <c r="C4" s="71"/>
      <c r="D4" s="71"/>
      <c r="E4" s="71"/>
      <c r="F4" s="71"/>
      <c r="G4" s="71"/>
    </row>
    <row r="5" spans="2:7" ht="13.5" customHeight="1" thickBot="1">
      <c r="B5" s="72"/>
      <c r="C5" s="72"/>
      <c r="D5" s="72"/>
      <c r="E5" s="72"/>
      <c r="F5" s="72"/>
      <c r="G5" s="72"/>
    </row>
    <row r="6" spans="2:7" ht="12.75">
      <c r="B6" s="73" t="s">
        <v>1</v>
      </c>
      <c r="C6" s="76" t="s">
        <v>0</v>
      </c>
      <c r="D6" s="79" t="s">
        <v>13</v>
      </c>
      <c r="E6" s="73" t="s">
        <v>3</v>
      </c>
      <c r="F6" s="82" t="s">
        <v>4</v>
      </c>
      <c r="G6" s="85" t="s">
        <v>8</v>
      </c>
    </row>
    <row r="7" spans="2:7" ht="12.75">
      <c r="B7" s="74"/>
      <c r="C7" s="77"/>
      <c r="D7" s="112"/>
      <c r="E7" s="74"/>
      <c r="F7" s="83"/>
      <c r="G7" s="86"/>
    </row>
    <row r="8" spans="2:7" ht="13.5" thickBot="1">
      <c r="B8" s="75"/>
      <c r="C8" s="78"/>
      <c r="D8" s="113"/>
      <c r="E8" s="75"/>
      <c r="F8" s="84"/>
      <c r="G8" s="87"/>
    </row>
    <row r="9" spans="2:7" ht="15.75" thickBot="1">
      <c r="B9" s="52">
        <v>1</v>
      </c>
      <c r="C9" s="64" t="s">
        <v>14</v>
      </c>
      <c r="D9" s="49">
        <v>38900.71</v>
      </c>
      <c r="E9" s="28"/>
      <c r="F9" s="29"/>
      <c r="G9" s="88">
        <f>D13-D16</f>
        <v>1601.710000000001</v>
      </c>
    </row>
    <row r="10" spans="2:7" ht="32.25" thickBot="1">
      <c r="B10" s="52">
        <v>2</v>
      </c>
      <c r="C10" s="65" t="s">
        <v>49</v>
      </c>
      <c r="D10" s="63" t="s">
        <v>12</v>
      </c>
      <c r="E10" s="57" t="s">
        <v>103</v>
      </c>
      <c r="F10" s="44">
        <v>2920</v>
      </c>
      <c r="G10" s="115"/>
    </row>
    <row r="11" spans="2:7" ht="15.75">
      <c r="B11" s="53"/>
      <c r="C11" s="32" t="s">
        <v>17</v>
      </c>
      <c r="D11" s="55">
        <v>2163.8</v>
      </c>
      <c r="E11" s="57"/>
      <c r="F11" s="44"/>
      <c r="G11" s="115"/>
    </row>
    <row r="12" spans="2:7" ht="16.5" thickBot="1">
      <c r="B12" s="33"/>
      <c r="C12" s="61" t="s">
        <v>11</v>
      </c>
      <c r="D12" s="43">
        <v>10628.1</v>
      </c>
      <c r="E12" s="58"/>
      <c r="F12" s="45"/>
      <c r="G12" s="116"/>
    </row>
    <row r="13" spans="2:7" ht="33.75" customHeight="1" thickBot="1">
      <c r="B13" s="91" t="s">
        <v>2</v>
      </c>
      <c r="C13" s="117"/>
      <c r="D13" s="48">
        <f>D11+D12</f>
        <v>12791.900000000001</v>
      </c>
      <c r="E13" s="58"/>
      <c r="F13" s="46"/>
      <c r="G13" s="118" t="s">
        <v>22</v>
      </c>
    </row>
    <row r="14" spans="2:7" ht="33" customHeight="1">
      <c r="B14" s="53">
        <v>3</v>
      </c>
      <c r="C14" s="32" t="s">
        <v>49</v>
      </c>
      <c r="D14" s="36" t="s">
        <v>10</v>
      </c>
      <c r="E14" s="58"/>
      <c r="F14" s="46"/>
      <c r="G14" s="119"/>
    </row>
    <row r="15" spans="2:7" ht="38.25">
      <c r="B15" s="33"/>
      <c r="C15" s="59" t="s">
        <v>9</v>
      </c>
      <c r="D15" s="55">
        <v>0</v>
      </c>
      <c r="E15" s="58"/>
      <c r="F15" s="46"/>
      <c r="G15" s="95">
        <f>D9+D18-F18</f>
        <v>47170.9</v>
      </c>
    </row>
    <row r="16" spans="2:7" ht="12.75">
      <c r="B16" s="98"/>
      <c r="C16" s="123" t="s">
        <v>11</v>
      </c>
      <c r="D16" s="125">
        <v>11190.19</v>
      </c>
      <c r="E16" s="109"/>
      <c r="F16" s="106"/>
      <c r="G16" s="120"/>
    </row>
    <row r="17" spans="2:7" ht="13.5" thickBot="1">
      <c r="B17" s="122"/>
      <c r="C17" s="124"/>
      <c r="D17" s="126"/>
      <c r="E17" s="127"/>
      <c r="F17" s="128"/>
      <c r="G17" s="120"/>
    </row>
    <row r="18" spans="2:7" ht="15.75" thickBot="1">
      <c r="B18" s="108" t="s">
        <v>2</v>
      </c>
      <c r="C18" s="111"/>
      <c r="D18" s="51">
        <f>D15+D16</f>
        <v>11190.19</v>
      </c>
      <c r="E18" s="38" t="s">
        <v>2</v>
      </c>
      <c r="F18" s="50">
        <f>SUM(F10:F16)</f>
        <v>2920</v>
      </c>
      <c r="G18" s="121"/>
    </row>
    <row r="19" spans="2:7" ht="18.75">
      <c r="B19" s="9"/>
      <c r="C19" s="10"/>
      <c r="D19" s="18"/>
      <c r="E19" s="11"/>
      <c r="F19" s="13"/>
      <c r="G19" s="25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1" t="s">
        <v>6</v>
      </c>
      <c r="D21" s="19"/>
      <c r="E21" s="12"/>
      <c r="F21" s="14"/>
      <c r="G21" s="26"/>
    </row>
    <row r="22" spans="2:7" ht="18.75">
      <c r="B22" s="5"/>
      <c r="C22" s="31"/>
      <c r="D22" s="19"/>
      <c r="E22" s="12"/>
      <c r="F22" s="14"/>
      <c r="G22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M19" sqref="M19"/>
    </sheetView>
  </sheetViews>
  <sheetFormatPr defaultColWidth="9.140625" defaultRowHeight="12.75"/>
  <cols>
    <col min="2" max="2" width="10.421875" style="0" customWidth="1"/>
    <col min="3" max="3" width="21.57421875" style="0" customWidth="1"/>
    <col min="4" max="4" width="16.421875" style="0" customWidth="1"/>
    <col min="5" max="5" width="23.421875" style="0" customWidth="1"/>
    <col min="6" max="6" width="13.28125" style="0" customWidth="1"/>
    <col min="7" max="7" width="15.7109375" style="0" customWidth="1"/>
    <col min="11" max="11" width="10.8515625" style="0" customWidth="1"/>
  </cols>
  <sheetData>
    <row r="2" spans="2:7" ht="12.75">
      <c r="B2" s="1"/>
      <c r="C2" s="2"/>
      <c r="D2" s="20"/>
      <c r="F2" s="17"/>
      <c r="G2" s="1"/>
    </row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80"/>
      <c r="E6" s="74"/>
      <c r="F6" s="83"/>
      <c r="G6" s="86"/>
    </row>
    <row r="7" spans="2:7" ht="13.5" thickBot="1">
      <c r="B7" s="75"/>
      <c r="C7" s="78"/>
      <c r="D7" s="81"/>
      <c r="E7" s="75"/>
      <c r="F7" s="84"/>
      <c r="G7" s="87"/>
    </row>
    <row r="8" spans="2:7" ht="21" customHeight="1" thickBot="1">
      <c r="B8" s="52">
        <v>1</v>
      </c>
      <c r="C8" s="64" t="s">
        <v>14</v>
      </c>
      <c r="D8" s="49">
        <v>55703.37</v>
      </c>
      <c r="E8" s="28"/>
      <c r="F8" s="29"/>
      <c r="G8" s="88">
        <f>D12-D15</f>
        <v>15174.030000000006</v>
      </c>
    </row>
    <row r="9" spans="2:7" ht="37.5" customHeight="1" thickBot="1">
      <c r="B9" s="52">
        <v>2</v>
      </c>
      <c r="C9" s="65" t="s">
        <v>16</v>
      </c>
      <c r="D9" s="63" t="s">
        <v>12</v>
      </c>
      <c r="E9" s="39" t="s">
        <v>114</v>
      </c>
      <c r="F9" s="44">
        <v>640</v>
      </c>
      <c r="G9" s="89"/>
    </row>
    <row r="10" spans="2:7" ht="51.75" customHeight="1">
      <c r="B10" s="53"/>
      <c r="C10" s="32" t="s">
        <v>17</v>
      </c>
      <c r="D10" s="55">
        <v>16967.65</v>
      </c>
      <c r="E10" s="39" t="s">
        <v>115</v>
      </c>
      <c r="F10" s="44">
        <v>1400</v>
      </c>
      <c r="G10" s="89"/>
    </row>
    <row r="11" spans="2:7" ht="30" customHeight="1" thickBot="1">
      <c r="B11" s="33"/>
      <c r="C11" s="61" t="s">
        <v>11</v>
      </c>
      <c r="D11" s="43">
        <v>55766.4</v>
      </c>
      <c r="E11" s="40"/>
      <c r="F11" s="45"/>
      <c r="G11" s="90"/>
    </row>
    <row r="12" spans="2:7" ht="30" customHeight="1" thickBot="1">
      <c r="B12" s="91" t="s">
        <v>2</v>
      </c>
      <c r="C12" s="92"/>
      <c r="D12" s="48">
        <f>D10+D11</f>
        <v>72734.05</v>
      </c>
      <c r="E12" s="41"/>
      <c r="F12" s="46"/>
      <c r="G12" s="93" t="s">
        <v>22</v>
      </c>
    </row>
    <row r="13" spans="2:7" ht="34.5" customHeight="1">
      <c r="B13" s="53">
        <v>3</v>
      </c>
      <c r="C13" s="32" t="s">
        <v>16</v>
      </c>
      <c r="D13" s="36" t="s">
        <v>10</v>
      </c>
      <c r="E13" s="40"/>
      <c r="F13" s="46"/>
      <c r="G13" s="94"/>
    </row>
    <row r="14" spans="2:7" ht="33.75" customHeight="1">
      <c r="B14" s="33"/>
      <c r="C14" s="34" t="s">
        <v>9</v>
      </c>
      <c r="D14" s="47">
        <v>3915.6</v>
      </c>
      <c r="E14" s="42"/>
      <c r="F14" s="46"/>
      <c r="G14" s="95">
        <f>D8+D17-F17</f>
        <v>115138.98999999999</v>
      </c>
    </row>
    <row r="15" spans="2:7" ht="12.75">
      <c r="B15" s="98"/>
      <c r="C15" s="100" t="s">
        <v>11</v>
      </c>
      <c r="D15" s="102">
        <v>57560.02</v>
      </c>
      <c r="E15" s="104"/>
      <c r="F15" s="106"/>
      <c r="G15" s="96"/>
    </row>
    <row r="16" spans="2:7" ht="20.25" customHeight="1" thickBot="1">
      <c r="B16" s="99"/>
      <c r="C16" s="101"/>
      <c r="D16" s="103"/>
      <c r="E16" s="105"/>
      <c r="F16" s="107"/>
      <c r="G16" s="96"/>
    </row>
    <row r="17" spans="2:7" ht="30.75" customHeight="1" thickBot="1">
      <c r="B17" s="108" t="s">
        <v>2</v>
      </c>
      <c r="C17" s="92"/>
      <c r="D17" s="51">
        <f>D14+D15</f>
        <v>61475.619999999995</v>
      </c>
      <c r="E17" s="38" t="s">
        <v>2</v>
      </c>
      <c r="F17" s="50">
        <f>SUM(F9:F15)</f>
        <v>2040</v>
      </c>
      <c r="G17" s="97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7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B3:G22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22.140625" style="0" customWidth="1"/>
    <col min="4" max="4" width="15.57421875" style="0" customWidth="1"/>
    <col min="5" max="5" width="21.8515625" style="0" customWidth="1"/>
    <col min="6" max="6" width="13.28125" style="0" customWidth="1"/>
    <col min="7" max="7" width="16.57421875" style="0" customWidth="1"/>
  </cols>
  <sheetData>
    <row r="3" ht="19.5" customHeight="1">
      <c r="C3" s="7"/>
    </row>
    <row r="4" spans="2:7" ht="12.75" customHeight="1">
      <c r="B4" s="71" t="s">
        <v>110</v>
      </c>
      <c r="C4" s="71"/>
      <c r="D4" s="71"/>
      <c r="E4" s="71"/>
      <c r="F4" s="71"/>
      <c r="G4" s="71"/>
    </row>
    <row r="5" spans="2:7" ht="13.5" customHeight="1" thickBot="1">
      <c r="B5" s="72"/>
      <c r="C5" s="72"/>
      <c r="D5" s="72"/>
      <c r="E5" s="72"/>
      <c r="F5" s="72"/>
      <c r="G5" s="72"/>
    </row>
    <row r="6" spans="2:7" ht="12.75" customHeight="1">
      <c r="B6" s="73" t="s">
        <v>1</v>
      </c>
      <c r="C6" s="76" t="s">
        <v>0</v>
      </c>
      <c r="D6" s="79" t="s">
        <v>13</v>
      </c>
      <c r="E6" s="73" t="s">
        <v>3</v>
      </c>
      <c r="F6" s="82" t="s">
        <v>4</v>
      </c>
      <c r="G6" s="85" t="s">
        <v>8</v>
      </c>
    </row>
    <row r="7" spans="2:7" ht="12.75">
      <c r="B7" s="74"/>
      <c r="C7" s="77"/>
      <c r="D7" s="112"/>
      <c r="E7" s="74"/>
      <c r="F7" s="83"/>
      <c r="G7" s="86"/>
    </row>
    <row r="8" spans="2:7" ht="15.75" customHeight="1" thickBot="1">
      <c r="B8" s="75"/>
      <c r="C8" s="78"/>
      <c r="D8" s="113"/>
      <c r="E8" s="75"/>
      <c r="F8" s="84"/>
      <c r="G8" s="87"/>
    </row>
    <row r="9" spans="2:7" ht="15.75" customHeight="1" thickBot="1">
      <c r="B9" s="52">
        <v>1</v>
      </c>
      <c r="C9" s="64" t="s">
        <v>14</v>
      </c>
      <c r="D9" s="49">
        <v>-4909.45</v>
      </c>
      <c r="E9" s="28"/>
      <c r="F9" s="29"/>
      <c r="G9" s="88">
        <f>D13-D16</f>
        <v>-19552.24</v>
      </c>
    </row>
    <row r="10" spans="2:7" ht="32.25" thickBot="1">
      <c r="B10" s="52">
        <v>2</v>
      </c>
      <c r="C10" s="65" t="s">
        <v>50</v>
      </c>
      <c r="D10" s="63" t="s">
        <v>12</v>
      </c>
      <c r="E10" s="57" t="s">
        <v>51</v>
      </c>
      <c r="F10" s="44">
        <v>9000</v>
      </c>
      <c r="G10" s="115"/>
    </row>
    <row r="11" spans="2:7" ht="31.5">
      <c r="B11" s="53"/>
      <c r="C11" s="32" t="s">
        <v>17</v>
      </c>
      <c r="D11" s="55">
        <v>-18378.59</v>
      </c>
      <c r="E11" s="57" t="s">
        <v>111</v>
      </c>
      <c r="F11" s="44">
        <v>640</v>
      </c>
      <c r="G11" s="115"/>
    </row>
    <row r="12" spans="2:7" ht="38.25" customHeight="1" thickBot="1">
      <c r="B12" s="33"/>
      <c r="C12" s="61" t="s">
        <v>11</v>
      </c>
      <c r="D12" s="43">
        <v>16432.8</v>
      </c>
      <c r="E12" s="58" t="s">
        <v>109</v>
      </c>
      <c r="F12" s="45">
        <v>860</v>
      </c>
      <c r="G12" s="116"/>
    </row>
    <row r="13" spans="2:7" ht="30.75" customHeight="1" thickBot="1">
      <c r="B13" s="91" t="s">
        <v>2</v>
      </c>
      <c r="C13" s="117"/>
      <c r="D13" s="48">
        <f>D11+D12</f>
        <v>-1945.7900000000009</v>
      </c>
      <c r="E13" s="58" t="s">
        <v>112</v>
      </c>
      <c r="F13" s="46">
        <v>1450</v>
      </c>
      <c r="G13" s="118" t="s">
        <v>22</v>
      </c>
    </row>
    <row r="14" spans="2:7" ht="30.75" customHeight="1">
      <c r="B14" s="53">
        <v>3</v>
      </c>
      <c r="C14" s="32" t="s">
        <v>50</v>
      </c>
      <c r="D14" s="36" t="s">
        <v>10</v>
      </c>
      <c r="E14" s="58"/>
      <c r="F14" s="46"/>
      <c r="G14" s="119"/>
    </row>
    <row r="15" spans="2:7" ht="39" customHeight="1">
      <c r="B15" s="33"/>
      <c r="C15" s="59" t="s">
        <v>9</v>
      </c>
      <c r="D15" s="55">
        <v>5500</v>
      </c>
      <c r="E15" s="58"/>
      <c r="F15" s="46"/>
      <c r="G15" s="95">
        <f>D9+D18-F18</f>
        <v>6247</v>
      </c>
    </row>
    <row r="16" spans="2:7" ht="12.75" customHeight="1">
      <c r="B16" s="98"/>
      <c r="C16" s="123" t="s">
        <v>11</v>
      </c>
      <c r="D16" s="129">
        <v>17606.45</v>
      </c>
      <c r="E16" s="109"/>
      <c r="F16" s="106"/>
      <c r="G16" s="120"/>
    </row>
    <row r="17" spans="2:7" ht="13.5" customHeight="1" thickBot="1">
      <c r="B17" s="122"/>
      <c r="C17" s="124"/>
      <c r="D17" s="126"/>
      <c r="E17" s="127"/>
      <c r="F17" s="128"/>
      <c r="G17" s="120"/>
    </row>
    <row r="18" spans="2:7" ht="15.75" customHeight="1" thickBot="1">
      <c r="B18" s="108" t="s">
        <v>2</v>
      </c>
      <c r="C18" s="111"/>
      <c r="D18" s="51">
        <f>D15+D16</f>
        <v>23106.45</v>
      </c>
      <c r="E18" s="38" t="s">
        <v>2</v>
      </c>
      <c r="F18" s="50">
        <f>SUM(F10:F16)</f>
        <v>11950</v>
      </c>
      <c r="G18" s="121"/>
    </row>
    <row r="19" spans="2:7" ht="18.75">
      <c r="B19" s="9"/>
      <c r="C19" s="10"/>
      <c r="D19" s="18"/>
      <c r="E19" s="11"/>
      <c r="F19" s="13"/>
      <c r="G19" s="25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1" t="s">
        <v>6</v>
      </c>
      <c r="D21" s="19"/>
      <c r="E21" s="12"/>
      <c r="F21" s="14"/>
      <c r="G21" s="26"/>
    </row>
    <row r="22" spans="2:7" ht="18.75">
      <c r="B22" s="5"/>
      <c r="C22" s="31" t="s">
        <v>195</v>
      </c>
      <c r="D22" s="19"/>
      <c r="E22" s="12"/>
      <c r="F22" s="14"/>
      <c r="G22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4:G22"/>
  <sheetViews>
    <sheetView zoomScalePageLayoutView="0" workbookViewId="0" topLeftCell="A1">
      <selection activeCell="E10" sqref="E10"/>
    </sheetView>
  </sheetViews>
  <sheetFormatPr defaultColWidth="9.140625" defaultRowHeight="12.75"/>
  <cols>
    <col min="3" max="3" width="22.421875" style="0" customWidth="1"/>
    <col min="4" max="4" width="15.421875" style="0" customWidth="1"/>
    <col min="5" max="5" width="23.7109375" style="0" customWidth="1"/>
    <col min="6" max="6" width="12.28125" style="0" customWidth="1"/>
    <col min="7" max="7" width="15.7109375" style="0" customWidth="1"/>
  </cols>
  <sheetData>
    <row r="4" spans="2:7" ht="12.75" customHeight="1">
      <c r="B4" s="71" t="s">
        <v>110</v>
      </c>
      <c r="C4" s="71"/>
      <c r="D4" s="71"/>
      <c r="E4" s="71"/>
      <c r="F4" s="71"/>
      <c r="G4" s="71"/>
    </row>
    <row r="5" spans="2:7" ht="13.5" customHeight="1" thickBot="1">
      <c r="B5" s="72"/>
      <c r="C5" s="72"/>
      <c r="D5" s="72"/>
      <c r="E5" s="72"/>
      <c r="F5" s="72"/>
      <c r="G5" s="72"/>
    </row>
    <row r="6" spans="2:7" ht="12.75">
      <c r="B6" s="73" t="s">
        <v>1</v>
      </c>
      <c r="C6" s="76" t="s">
        <v>0</v>
      </c>
      <c r="D6" s="79" t="s">
        <v>13</v>
      </c>
      <c r="E6" s="73" t="s">
        <v>3</v>
      </c>
      <c r="F6" s="82" t="s">
        <v>4</v>
      </c>
      <c r="G6" s="85" t="s">
        <v>8</v>
      </c>
    </row>
    <row r="7" spans="2:7" ht="12.75">
      <c r="B7" s="74"/>
      <c r="C7" s="77"/>
      <c r="D7" s="112"/>
      <c r="E7" s="74"/>
      <c r="F7" s="83"/>
      <c r="G7" s="86"/>
    </row>
    <row r="8" spans="2:7" ht="13.5" thickBot="1">
      <c r="B8" s="75"/>
      <c r="C8" s="78"/>
      <c r="D8" s="113"/>
      <c r="E8" s="75"/>
      <c r="F8" s="84"/>
      <c r="G8" s="87"/>
    </row>
    <row r="9" spans="2:7" ht="15.75" thickBot="1">
      <c r="B9" s="52">
        <v>1</v>
      </c>
      <c r="C9" s="37" t="s">
        <v>14</v>
      </c>
      <c r="D9" s="49">
        <v>-8369</v>
      </c>
      <c r="E9" s="28"/>
      <c r="F9" s="29"/>
      <c r="G9" s="88">
        <f>D13-D16</f>
        <v>0</v>
      </c>
    </row>
    <row r="10" spans="2:7" ht="33.75" customHeight="1">
      <c r="B10" s="52">
        <v>2</v>
      </c>
      <c r="C10" s="32" t="s">
        <v>53</v>
      </c>
      <c r="D10" s="54" t="s">
        <v>12</v>
      </c>
      <c r="E10" s="57" t="s">
        <v>117</v>
      </c>
      <c r="F10" s="44">
        <v>640</v>
      </c>
      <c r="G10" s="115"/>
    </row>
    <row r="11" spans="2:7" ht="32.25" customHeight="1">
      <c r="B11" s="53"/>
      <c r="C11" s="32" t="s">
        <v>17</v>
      </c>
      <c r="D11" s="55">
        <v>0</v>
      </c>
      <c r="E11" s="57" t="s">
        <v>159</v>
      </c>
      <c r="F11" s="44">
        <v>910</v>
      </c>
      <c r="G11" s="115"/>
    </row>
    <row r="12" spans="2:7" ht="16.5" thickBot="1">
      <c r="B12" s="33"/>
      <c r="C12" s="61" t="s">
        <v>11</v>
      </c>
      <c r="D12" s="43">
        <v>0</v>
      </c>
      <c r="E12" s="58"/>
      <c r="F12" s="45"/>
      <c r="G12" s="116"/>
    </row>
    <row r="13" spans="2:7" ht="31.5" customHeight="1" thickBot="1">
      <c r="B13" s="91" t="s">
        <v>2</v>
      </c>
      <c r="C13" s="117"/>
      <c r="D13" s="48">
        <f>D11+D12</f>
        <v>0</v>
      </c>
      <c r="E13" s="58"/>
      <c r="F13" s="46"/>
      <c r="G13" s="118" t="s">
        <v>22</v>
      </c>
    </row>
    <row r="14" spans="2:7" ht="34.5" customHeight="1">
      <c r="B14" s="53">
        <v>3</v>
      </c>
      <c r="C14" s="32" t="s">
        <v>53</v>
      </c>
      <c r="D14" s="36" t="s">
        <v>10</v>
      </c>
      <c r="E14" s="58"/>
      <c r="F14" s="46"/>
      <c r="G14" s="119"/>
    </row>
    <row r="15" spans="2:7" ht="45.75" customHeight="1">
      <c r="B15" s="33"/>
      <c r="C15" s="59" t="s">
        <v>9</v>
      </c>
      <c r="D15" s="55">
        <v>10576</v>
      </c>
      <c r="E15" s="58"/>
      <c r="F15" s="46"/>
      <c r="G15" s="95">
        <f>D9+D18-F18</f>
        <v>657</v>
      </c>
    </row>
    <row r="16" spans="2:7" ht="12.75">
      <c r="B16" s="98"/>
      <c r="C16" s="123" t="s">
        <v>11</v>
      </c>
      <c r="D16" s="129">
        <v>0</v>
      </c>
      <c r="E16" s="109"/>
      <c r="F16" s="106"/>
      <c r="G16" s="120"/>
    </row>
    <row r="17" spans="2:7" ht="13.5" thickBot="1">
      <c r="B17" s="122"/>
      <c r="C17" s="124"/>
      <c r="D17" s="126"/>
      <c r="E17" s="127"/>
      <c r="F17" s="128"/>
      <c r="G17" s="120"/>
    </row>
    <row r="18" spans="2:7" ht="15.75" thickBot="1">
      <c r="B18" s="108" t="s">
        <v>2</v>
      </c>
      <c r="C18" s="111"/>
      <c r="D18" s="51">
        <f>D15+D16</f>
        <v>10576</v>
      </c>
      <c r="E18" s="38" t="s">
        <v>2</v>
      </c>
      <c r="F18" s="50">
        <f>SUM(F10:F16)</f>
        <v>1550</v>
      </c>
      <c r="G18" s="121"/>
    </row>
    <row r="19" spans="2:7" ht="18.75">
      <c r="B19" s="9"/>
      <c r="C19" s="10"/>
      <c r="D19" s="18"/>
      <c r="E19" s="11"/>
      <c r="F19" s="13"/>
      <c r="G19" s="25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1" t="s">
        <v>6</v>
      </c>
      <c r="D21" s="19"/>
      <c r="E21" s="12"/>
      <c r="F21" s="14"/>
      <c r="G21" s="26"/>
    </row>
    <row r="22" spans="2:7" ht="18.75">
      <c r="B22" s="5"/>
      <c r="C22" s="31"/>
      <c r="D22" s="19"/>
      <c r="E22" s="12"/>
      <c r="F22" s="14"/>
      <c r="G22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B4:G22"/>
  <sheetViews>
    <sheetView zoomScalePageLayoutView="0" workbookViewId="0" topLeftCell="A1">
      <selection activeCell="H21" sqref="H21"/>
    </sheetView>
  </sheetViews>
  <sheetFormatPr defaultColWidth="9.140625" defaultRowHeight="12.75"/>
  <cols>
    <col min="3" max="3" width="22.57421875" style="0" customWidth="1"/>
    <col min="4" max="4" width="16.00390625" style="0" customWidth="1"/>
    <col min="5" max="5" width="22.57421875" style="0" customWidth="1"/>
    <col min="6" max="6" width="14.00390625" style="0" customWidth="1"/>
    <col min="7" max="7" width="15.7109375" style="0" customWidth="1"/>
  </cols>
  <sheetData>
    <row r="4" spans="2:7" ht="12.75" customHeight="1">
      <c r="B4" s="71" t="s">
        <v>110</v>
      </c>
      <c r="C4" s="71"/>
      <c r="D4" s="71"/>
      <c r="E4" s="71"/>
      <c r="F4" s="71"/>
      <c r="G4" s="71"/>
    </row>
    <row r="5" spans="2:7" ht="13.5" customHeight="1" thickBot="1">
      <c r="B5" s="72"/>
      <c r="C5" s="72"/>
      <c r="D5" s="72"/>
      <c r="E5" s="72"/>
      <c r="F5" s="72"/>
      <c r="G5" s="72"/>
    </row>
    <row r="6" spans="2:7" ht="12.75">
      <c r="B6" s="73" t="s">
        <v>1</v>
      </c>
      <c r="C6" s="76" t="s">
        <v>0</v>
      </c>
      <c r="D6" s="79" t="s">
        <v>13</v>
      </c>
      <c r="E6" s="73" t="s">
        <v>3</v>
      </c>
      <c r="F6" s="82" t="s">
        <v>4</v>
      </c>
      <c r="G6" s="85" t="s">
        <v>8</v>
      </c>
    </row>
    <row r="7" spans="2:7" ht="12.75">
      <c r="B7" s="74"/>
      <c r="C7" s="77"/>
      <c r="D7" s="112"/>
      <c r="E7" s="74"/>
      <c r="F7" s="83"/>
      <c r="G7" s="86"/>
    </row>
    <row r="8" spans="2:7" ht="13.5" thickBot="1">
      <c r="B8" s="75"/>
      <c r="C8" s="78"/>
      <c r="D8" s="113"/>
      <c r="E8" s="75"/>
      <c r="F8" s="84"/>
      <c r="G8" s="87"/>
    </row>
    <row r="9" spans="2:7" ht="15.75" thickBot="1">
      <c r="B9" s="52">
        <v>1</v>
      </c>
      <c r="C9" s="64" t="s">
        <v>14</v>
      </c>
      <c r="D9" s="49">
        <v>24112.14</v>
      </c>
      <c r="E9" s="28"/>
      <c r="F9" s="29"/>
      <c r="G9" s="88">
        <f>D13-D16</f>
        <v>22146.229999999996</v>
      </c>
    </row>
    <row r="10" spans="2:7" ht="33" customHeight="1" thickBot="1">
      <c r="B10" s="52">
        <v>2</v>
      </c>
      <c r="C10" s="65" t="s">
        <v>52</v>
      </c>
      <c r="D10" s="63" t="s">
        <v>12</v>
      </c>
      <c r="E10" s="57" t="s">
        <v>117</v>
      </c>
      <c r="F10" s="44">
        <v>640</v>
      </c>
      <c r="G10" s="115"/>
    </row>
    <row r="11" spans="2:7" ht="31.5">
      <c r="B11" s="53"/>
      <c r="C11" s="32" t="s">
        <v>17</v>
      </c>
      <c r="D11" s="55">
        <v>16366.78</v>
      </c>
      <c r="E11" s="57" t="s">
        <v>161</v>
      </c>
      <c r="F11" s="44">
        <v>3620</v>
      </c>
      <c r="G11" s="115"/>
    </row>
    <row r="12" spans="2:7" ht="32.25" thickBot="1">
      <c r="B12" s="33"/>
      <c r="C12" s="61" t="s">
        <v>11</v>
      </c>
      <c r="D12" s="43">
        <v>48798</v>
      </c>
      <c r="E12" s="58" t="s">
        <v>160</v>
      </c>
      <c r="F12" s="45">
        <v>24358.5</v>
      </c>
      <c r="G12" s="116"/>
    </row>
    <row r="13" spans="2:7" ht="33.75" customHeight="1" thickBot="1">
      <c r="B13" s="91" t="s">
        <v>2</v>
      </c>
      <c r="C13" s="117"/>
      <c r="D13" s="48">
        <f>D11+D12</f>
        <v>65164.78</v>
      </c>
      <c r="E13" s="58"/>
      <c r="F13" s="46"/>
      <c r="G13" s="118" t="s">
        <v>22</v>
      </c>
    </row>
    <row r="14" spans="2:7" ht="42" customHeight="1">
      <c r="B14" s="53">
        <v>3</v>
      </c>
      <c r="C14" s="32" t="s">
        <v>52</v>
      </c>
      <c r="D14" s="36" t="s">
        <v>10</v>
      </c>
      <c r="E14" s="58"/>
      <c r="F14" s="46"/>
      <c r="G14" s="119"/>
    </row>
    <row r="15" spans="2:7" ht="47.25" customHeight="1">
      <c r="B15" s="33"/>
      <c r="C15" s="59" t="s">
        <v>9</v>
      </c>
      <c r="D15" s="55">
        <v>5500</v>
      </c>
      <c r="E15" s="58"/>
      <c r="F15" s="46"/>
      <c r="G15" s="95">
        <f>D9+D18-F18</f>
        <v>44012.19</v>
      </c>
    </row>
    <row r="16" spans="2:7" ht="12.75">
      <c r="B16" s="98"/>
      <c r="C16" s="123" t="s">
        <v>11</v>
      </c>
      <c r="D16" s="129">
        <v>43018.55</v>
      </c>
      <c r="E16" s="109"/>
      <c r="F16" s="106"/>
      <c r="G16" s="120"/>
    </row>
    <row r="17" spans="2:7" ht="13.5" thickBot="1">
      <c r="B17" s="122"/>
      <c r="C17" s="124"/>
      <c r="D17" s="126"/>
      <c r="E17" s="127"/>
      <c r="F17" s="128"/>
      <c r="G17" s="120"/>
    </row>
    <row r="18" spans="2:7" ht="15.75" thickBot="1">
      <c r="B18" s="108" t="s">
        <v>2</v>
      </c>
      <c r="C18" s="111"/>
      <c r="D18" s="51">
        <f>D15+D16</f>
        <v>48518.55</v>
      </c>
      <c r="E18" s="38" t="s">
        <v>2</v>
      </c>
      <c r="F18" s="50">
        <f>SUM(F10:F16)</f>
        <v>28618.5</v>
      </c>
      <c r="G18" s="121"/>
    </row>
    <row r="19" spans="2:7" ht="18.75">
      <c r="B19" s="9"/>
      <c r="C19" s="10"/>
      <c r="D19" s="18"/>
      <c r="E19" s="11"/>
      <c r="F19" s="13"/>
      <c r="G19" s="25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1" t="s">
        <v>6</v>
      </c>
      <c r="D21" s="19"/>
      <c r="E21" s="12"/>
      <c r="F21" s="14"/>
      <c r="G21" s="26"/>
    </row>
    <row r="22" spans="2:7" ht="18.75">
      <c r="B22" s="5"/>
      <c r="C22" s="31"/>
      <c r="D22" s="19"/>
      <c r="E22" s="12"/>
      <c r="F22" s="14"/>
      <c r="G22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M15" sqref="M15"/>
    </sheetView>
  </sheetViews>
  <sheetFormatPr defaultColWidth="9.140625" defaultRowHeight="12.75"/>
  <cols>
    <col min="3" max="3" width="22.421875" style="0" customWidth="1"/>
    <col min="4" max="4" width="16.140625" style="0" customWidth="1"/>
    <col min="5" max="5" width="21.8515625" style="0" customWidth="1"/>
    <col min="6" max="6" width="13.28125" style="0" customWidth="1"/>
    <col min="7" max="7" width="15.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53670.75</v>
      </c>
      <c r="E8" s="28"/>
      <c r="F8" s="29"/>
      <c r="G8" s="88">
        <f>D12-D15</f>
        <v>32283.660000000003</v>
      </c>
    </row>
    <row r="9" spans="2:7" ht="33.75" customHeight="1">
      <c r="B9" s="52">
        <v>2</v>
      </c>
      <c r="C9" s="32" t="s">
        <v>54</v>
      </c>
      <c r="D9" s="54" t="s">
        <v>12</v>
      </c>
      <c r="E9" s="57" t="s">
        <v>33</v>
      </c>
      <c r="F9" s="44">
        <v>35830</v>
      </c>
      <c r="G9" s="115"/>
    </row>
    <row r="10" spans="2:7" ht="31.5" customHeight="1">
      <c r="B10" s="53"/>
      <c r="C10" s="32" t="s">
        <v>17</v>
      </c>
      <c r="D10" s="55">
        <v>35586.73</v>
      </c>
      <c r="E10" s="57" t="s">
        <v>98</v>
      </c>
      <c r="F10" s="44">
        <v>4810</v>
      </c>
      <c r="G10" s="115"/>
    </row>
    <row r="11" spans="2:7" ht="32.25" thickBot="1">
      <c r="B11" s="33"/>
      <c r="C11" s="61" t="s">
        <v>11</v>
      </c>
      <c r="D11" s="43">
        <v>130096.8</v>
      </c>
      <c r="E11" s="58" t="s">
        <v>162</v>
      </c>
      <c r="F11" s="45">
        <v>1010</v>
      </c>
      <c r="G11" s="116"/>
    </row>
    <row r="12" spans="2:7" ht="53.25" customHeight="1" thickBot="1">
      <c r="B12" s="91" t="s">
        <v>2</v>
      </c>
      <c r="C12" s="117"/>
      <c r="D12" s="48">
        <f>D10+D11</f>
        <v>165683.53</v>
      </c>
      <c r="E12" s="58" t="s">
        <v>163</v>
      </c>
      <c r="F12" s="46">
        <v>3670</v>
      </c>
      <c r="G12" s="118" t="s">
        <v>22</v>
      </c>
    </row>
    <row r="13" spans="2:7" ht="33" customHeight="1">
      <c r="B13" s="53">
        <v>3</v>
      </c>
      <c r="C13" s="32" t="s">
        <v>54</v>
      </c>
      <c r="D13" s="36" t="s">
        <v>10</v>
      </c>
      <c r="E13" s="58"/>
      <c r="F13" s="46"/>
      <c r="G13" s="119"/>
    </row>
    <row r="14" spans="2:7" ht="41.25" customHeight="1">
      <c r="B14" s="33"/>
      <c r="C14" s="59" t="s">
        <v>9</v>
      </c>
      <c r="D14" s="55">
        <v>2500</v>
      </c>
      <c r="E14" s="58"/>
      <c r="F14" s="46"/>
      <c r="G14" s="95">
        <f>D8+D17-F17</f>
        <v>144250.62</v>
      </c>
    </row>
    <row r="15" spans="2:7" ht="12.75">
      <c r="B15" s="98"/>
      <c r="C15" s="123" t="s">
        <v>11</v>
      </c>
      <c r="D15" s="129">
        <v>133399.87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135899.87</v>
      </c>
      <c r="E17" s="38" t="s">
        <v>2</v>
      </c>
      <c r="F17" s="50">
        <f>SUM(F9:F15)</f>
        <v>45320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3:G21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3" max="3" width="24.00390625" style="0" customWidth="1"/>
    <col min="4" max="4" width="17.57421875" style="0" customWidth="1"/>
    <col min="5" max="5" width="22.28125" style="0" customWidth="1"/>
    <col min="6" max="6" width="13.28125" style="0" customWidth="1"/>
    <col min="7" max="7" width="15.71093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45.75" thickBot="1">
      <c r="B8" s="52">
        <v>1</v>
      </c>
      <c r="C8" s="68" t="s">
        <v>216</v>
      </c>
      <c r="D8" s="49">
        <v>16044.34</v>
      </c>
      <c r="E8" s="28"/>
      <c r="F8" s="29"/>
      <c r="G8" s="88">
        <f>D12-D15</f>
        <v>9486.470000000001</v>
      </c>
    </row>
    <row r="9" spans="2:7" ht="30.75" customHeight="1">
      <c r="B9" s="52">
        <v>2</v>
      </c>
      <c r="C9" s="32" t="s">
        <v>55</v>
      </c>
      <c r="D9" s="54" t="s">
        <v>12</v>
      </c>
      <c r="E9" s="57" t="s">
        <v>102</v>
      </c>
      <c r="F9" s="44">
        <v>2600</v>
      </c>
      <c r="G9" s="115"/>
    </row>
    <row r="10" spans="2:7" ht="38.25" customHeight="1">
      <c r="B10" s="53"/>
      <c r="C10" s="32" t="s">
        <v>17</v>
      </c>
      <c r="D10" s="55">
        <v>10372.3</v>
      </c>
      <c r="E10" s="57" t="s">
        <v>18</v>
      </c>
      <c r="F10" s="44">
        <v>2510</v>
      </c>
      <c r="G10" s="115"/>
    </row>
    <row r="11" spans="2:7" ht="30" customHeight="1" thickBot="1">
      <c r="B11" s="33"/>
      <c r="C11" s="61" t="s">
        <v>11</v>
      </c>
      <c r="D11" s="43">
        <v>11154.6</v>
      </c>
      <c r="E11" s="58"/>
      <c r="F11" s="45"/>
      <c r="G11" s="116"/>
    </row>
    <row r="12" spans="2:7" ht="36" customHeight="1" thickBot="1">
      <c r="B12" s="91" t="s">
        <v>214</v>
      </c>
      <c r="C12" s="117"/>
      <c r="D12" s="48">
        <f>D10+D11</f>
        <v>21526.9</v>
      </c>
      <c r="E12" s="58"/>
      <c r="F12" s="46"/>
      <c r="G12" s="118" t="s">
        <v>22</v>
      </c>
    </row>
    <row r="13" spans="2:7" ht="32.25" customHeight="1">
      <c r="B13" s="53">
        <v>3</v>
      </c>
      <c r="C13" s="32" t="s">
        <v>55</v>
      </c>
      <c r="D13" s="36" t="s">
        <v>10</v>
      </c>
      <c r="E13" s="58"/>
      <c r="F13" s="46"/>
      <c r="G13" s="119"/>
    </row>
    <row r="14" spans="2:7" ht="32.25" customHeight="1">
      <c r="B14" s="33"/>
      <c r="C14" s="59" t="s">
        <v>9</v>
      </c>
      <c r="D14" s="55">
        <v>0</v>
      </c>
      <c r="E14" s="58"/>
      <c r="F14" s="46"/>
      <c r="G14" s="95">
        <f>D8+D17-F17</f>
        <v>22974.77</v>
      </c>
    </row>
    <row r="15" spans="2:7" ht="12.75">
      <c r="B15" s="98"/>
      <c r="C15" s="123" t="s">
        <v>11</v>
      </c>
      <c r="D15" s="129">
        <v>12040.43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27.75" customHeight="1" thickBot="1">
      <c r="B17" s="108" t="s">
        <v>218</v>
      </c>
      <c r="C17" s="111"/>
      <c r="D17" s="51">
        <f>D14+D15</f>
        <v>12040.43</v>
      </c>
      <c r="E17" s="38" t="s">
        <v>2</v>
      </c>
      <c r="F17" s="50">
        <f>SUM(F9:F15)</f>
        <v>5110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L26" sqref="L26"/>
    </sheetView>
  </sheetViews>
  <sheetFormatPr defaultColWidth="9.140625" defaultRowHeight="12.75"/>
  <cols>
    <col min="3" max="3" width="23.7109375" style="0" customWidth="1"/>
    <col min="4" max="4" width="18.421875" style="0" customWidth="1"/>
    <col min="5" max="5" width="19.57421875" style="0" customWidth="1"/>
    <col min="6" max="6" width="12.28125" style="0" customWidth="1"/>
    <col min="7" max="7" width="15.57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-214045.78</v>
      </c>
      <c r="E8" s="28"/>
      <c r="F8" s="29"/>
      <c r="G8" s="88">
        <f>D12-D15</f>
        <v>108139.90000000002</v>
      </c>
    </row>
    <row r="9" spans="2:7" ht="31.5">
      <c r="B9" s="52">
        <v>2</v>
      </c>
      <c r="C9" s="32" t="s">
        <v>56</v>
      </c>
      <c r="D9" s="54" t="s">
        <v>12</v>
      </c>
      <c r="E9" s="57" t="s">
        <v>164</v>
      </c>
      <c r="F9" s="44">
        <v>2580</v>
      </c>
      <c r="G9" s="115"/>
    </row>
    <row r="10" spans="2:7" ht="31.5">
      <c r="B10" s="53"/>
      <c r="C10" s="32" t="s">
        <v>17</v>
      </c>
      <c r="D10" s="55">
        <v>108107.06</v>
      </c>
      <c r="E10" s="57" t="s">
        <v>26</v>
      </c>
      <c r="F10" s="44">
        <v>9000</v>
      </c>
      <c r="G10" s="115"/>
    </row>
    <row r="11" spans="2:7" ht="32.25" thickBot="1">
      <c r="B11" s="33"/>
      <c r="C11" s="61" t="s">
        <v>11</v>
      </c>
      <c r="D11" s="43">
        <v>262749.96</v>
      </c>
      <c r="E11" s="58" t="s">
        <v>165</v>
      </c>
      <c r="F11" s="45">
        <v>210</v>
      </c>
      <c r="G11" s="116"/>
    </row>
    <row r="12" spans="2:7" ht="46.5" customHeight="1" thickBot="1">
      <c r="B12" s="91" t="s">
        <v>2</v>
      </c>
      <c r="C12" s="117"/>
      <c r="D12" s="48">
        <f>D10+D11</f>
        <v>370857.02</v>
      </c>
      <c r="E12" s="58" t="s">
        <v>166</v>
      </c>
      <c r="F12" s="46">
        <v>7000</v>
      </c>
      <c r="G12" s="118" t="s">
        <v>22</v>
      </c>
    </row>
    <row r="13" spans="2:7" ht="30.75" customHeight="1">
      <c r="B13" s="53">
        <v>3</v>
      </c>
      <c r="C13" s="32" t="s">
        <v>56</v>
      </c>
      <c r="D13" s="36" t="s">
        <v>10</v>
      </c>
      <c r="E13" s="58" t="s">
        <v>167</v>
      </c>
      <c r="F13" s="46">
        <v>4310</v>
      </c>
      <c r="G13" s="119"/>
    </row>
    <row r="14" spans="2:7" ht="37.5" customHeight="1">
      <c r="B14" s="33"/>
      <c r="C14" s="59" t="s">
        <v>9</v>
      </c>
      <c r="D14" s="55">
        <v>11195.91</v>
      </c>
      <c r="E14" s="58" t="s">
        <v>168</v>
      </c>
      <c r="F14" s="46">
        <v>12720</v>
      </c>
      <c r="G14" s="95">
        <f>D8+D17-F17</f>
        <v>18917.24999999997</v>
      </c>
    </row>
    <row r="15" spans="2:7" ht="12.75">
      <c r="B15" s="98"/>
      <c r="C15" s="123" t="s">
        <v>11</v>
      </c>
      <c r="D15" s="129">
        <v>262717.12</v>
      </c>
      <c r="E15" s="109" t="s">
        <v>169</v>
      </c>
      <c r="F15" s="106">
        <v>5130</v>
      </c>
      <c r="G15" s="120"/>
    </row>
    <row r="16" spans="2:7" ht="20.25" customHeight="1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273913.02999999997</v>
      </c>
      <c r="E17" s="38" t="s">
        <v>2</v>
      </c>
      <c r="F17" s="50">
        <f>SUM(F9:F15)</f>
        <v>40950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J16" sqref="J16"/>
    </sheetView>
  </sheetViews>
  <sheetFormatPr defaultColWidth="9.140625" defaultRowHeight="12.75"/>
  <cols>
    <col min="3" max="3" width="23.8515625" style="0" customWidth="1"/>
    <col min="4" max="4" width="18.140625" style="0" customWidth="1"/>
    <col min="5" max="5" width="24.140625" style="0" customWidth="1"/>
    <col min="6" max="6" width="14.00390625" style="0" customWidth="1"/>
    <col min="7" max="7" width="16.0039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-2364.25</v>
      </c>
      <c r="E8" s="28"/>
      <c r="F8" s="29"/>
      <c r="G8" s="88">
        <f>D12-D15</f>
        <v>16137.349999999999</v>
      </c>
    </row>
    <row r="9" spans="2:7" ht="48" customHeight="1">
      <c r="B9" s="52">
        <v>2</v>
      </c>
      <c r="C9" s="32" t="s">
        <v>57</v>
      </c>
      <c r="D9" s="54" t="s">
        <v>12</v>
      </c>
      <c r="E9" s="57" t="s">
        <v>170</v>
      </c>
      <c r="F9" s="44">
        <v>4690</v>
      </c>
      <c r="G9" s="115"/>
    </row>
    <row r="10" spans="2:7" ht="35.25" customHeight="1">
      <c r="B10" s="53"/>
      <c r="C10" s="32" t="s">
        <v>17</v>
      </c>
      <c r="D10" s="55">
        <v>11834.18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22719</v>
      </c>
      <c r="E11" s="58"/>
      <c r="F11" s="45"/>
      <c r="G11" s="116"/>
    </row>
    <row r="12" spans="2:7" ht="36" customHeight="1" thickBot="1">
      <c r="B12" s="91" t="s">
        <v>2</v>
      </c>
      <c r="C12" s="117"/>
      <c r="D12" s="48">
        <f>D10+D11</f>
        <v>34553.18</v>
      </c>
      <c r="E12" s="58"/>
      <c r="F12" s="46"/>
      <c r="G12" s="118" t="s">
        <v>22</v>
      </c>
    </row>
    <row r="13" spans="2:7" ht="39" customHeight="1">
      <c r="B13" s="53">
        <v>3</v>
      </c>
      <c r="C13" s="32" t="s">
        <v>57</v>
      </c>
      <c r="D13" s="36" t="s">
        <v>10</v>
      </c>
      <c r="E13" s="58"/>
      <c r="F13" s="46"/>
      <c r="G13" s="119"/>
    </row>
    <row r="14" spans="2:7" ht="38.25" customHeight="1">
      <c r="B14" s="33"/>
      <c r="C14" s="59" t="s">
        <v>9</v>
      </c>
      <c r="D14" s="55">
        <v>0</v>
      </c>
      <c r="E14" s="58"/>
      <c r="F14" s="46"/>
      <c r="G14" s="95">
        <f>D8+D17-F17</f>
        <v>11361.580000000002</v>
      </c>
    </row>
    <row r="15" spans="2:7" ht="12.75">
      <c r="B15" s="98"/>
      <c r="C15" s="123" t="s">
        <v>11</v>
      </c>
      <c r="D15" s="129">
        <v>18415.83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18415.83</v>
      </c>
      <c r="E17" s="38" t="s">
        <v>2</v>
      </c>
      <c r="F17" s="50">
        <f>SUM(F9:F15)</f>
        <v>4690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O22" sqref="O22"/>
    </sheetView>
  </sheetViews>
  <sheetFormatPr defaultColWidth="9.140625" defaultRowHeight="12.75"/>
  <cols>
    <col min="3" max="3" width="24.7109375" style="0" customWidth="1"/>
    <col min="4" max="4" width="17.7109375" style="0" customWidth="1"/>
    <col min="5" max="5" width="22.28125" style="0" customWidth="1"/>
    <col min="6" max="6" width="13.8515625" style="0" customWidth="1"/>
    <col min="7" max="7" width="16.281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28182.41</v>
      </c>
      <c r="E8" s="28"/>
      <c r="F8" s="29"/>
      <c r="G8" s="88">
        <f>D12-D15</f>
        <v>7345.32</v>
      </c>
    </row>
    <row r="9" spans="2:7" ht="30.75" customHeight="1" thickBot="1">
      <c r="B9" s="52">
        <v>2</v>
      </c>
      <c r="C9" s="65" t="s">
        <v>58</v>
      </c>
      <c r="D9" s="63" t="s">
        <v>12</v>
      </c>
      <c r="E9" s="57" t="s">
        <v>104</v>
      </c>
      <c r="F9" s="44">
        <v>6970</v>
      </c>
      <c r="G9" s="115"/>
    </row>
    <row r="10" spans="2:7" ht="20.25" customHeight="1">
      <c r="B10" s="53"/>
      <c r="C10" s="32" t="s">
        <v>17</v>
      </c>
      <c r="D10" s="55">
        <v>8115.2</v>
      </c>
      <c r="E10" s="57" t="s">
        <v>171</v>
      </c>
      <c r="F10" s="44">
        <v>2170</v>
      </c>
      <c r="G10" s="115"/>
    </row>
    <row r="11" spans="2:7" ht="32.25" thickBot="1">
      <c r="B11" s="33"/>
      <c r="C11" s="61" t="s">
        <v>11</v>
      </c>
      <c r="D11" s="43">
        <v>13645.8</v>
      </c>
      <c r="E11" s="58" t="s">
        <v>172</v>
      </c>
      <c r="F11" s="45">
        <v>690</v>
      </c>
      <c r="G11" s="116"/>
    </row>
    <row r="12" spans="2:7" ht="31.5" customHeight="1" thickBot="1">
      <c r="B12" s="91" t="s">
        <v>2</v>
      </c>
      <c r="C12" s="117"/>
      <c r="D12" s="48">
        <f>D10+D11</f>
        <v>21761</v>
      </c>
      <c r="E12" s="58"/>
      <c r="F12" s="46"/>
      <c r="G12" s="118" t="s">
        <v>22</v>
      </c>
    </row>
    <row r="13" spans="2:7" ht="30.75" customHeight="1">
      <c r="B13" s="53">
        <v>3</v>
      </c>
      <c r="C13" s="32" t="s">
        <v>58</v>
      </c>
      <c r="D13" s="36" t="s">
        <v>10</v>
      </c>
      <c r="E13" s="58"/>
      <c r="F13" s="46"/>
      <c r="G13" s="119"/>
    </row>
    <row r="14" spans="2:7" ht="32.25" customHeight="1">
      <c r="B14" s="33"/>
      <c r="C14" s="59" t="s">
        <v>9</v>
      </c>
      <c r="D14" s="55">
        <v>0</v>
      </c>
      <c r="E14" s="58"/>
      <c r="F14" s="46"/>
      <c r="G14" s="95">
        <f>D8+D17-F17</f>
        <v>32768.09</v>
      </c>
    </row>
    <row r="15" spans="2:7" ht="12.75">
      <c r="B15" s="98"/>
      <c r="C15" s="123" t="s">
        <v>11</v>
      </c>
      <c r="D15" s="129">
        <v>14415.68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23.25" customHeight="1" thickBot="1">
      <c r="B17" s="108" t="s">
        <v>2</v>
      </c>
      <c r="C17" s="111"/>
      <c r="D17" s="51">
        <f>D14+D15</f>
        <v>14415.68</v>
      </c>
      <c r="E17" s="38" t="s">
        <v>2</v>
      </c>
      <c r="F17" s="50">
        <f>SUM(F9:F15)</f>
        <v>9830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Q26" sqref="Q26"/>
    </sheetView>
  </sheetViews>
  <sheetFormatPr defaultColWidth="9.140625" defaultRowHeight="12.75"/>
  <cols>
    <col min="3" max="3" width="25.57421875" style="0" customWidth="1"/>
    <col min="4" max="4" width="16.140625" style="0" customWidth="1"/>
    <col min="5" max="5" width="20.57421875" style="0" customWidth="1"/>
    <col min="6" max="6" width="13.28125" style="0" customWidth="1"/>
    <col min="7" max="7" width="15.8515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27934.53</v>
      </c>
      <c r="E8" s="28"/>
      <c r="F8" s="29"/>
      <c r="G8" s="88">
        <f>D12-D15</f>
        <v>597.5100000000002</v>
      </c>
    </row>
    <row r="9" spans="2:7" ht="19.5" thickBot="1">
      <c r="B9" s="52">
        <v>2</v>
      </c>
      <c r="C9" s="65" t="s">
        <v>59</v>
      </c>
      <c r="D9" s="63" t="s">
        <v>12</v>
      </c>
      <c r="E9" s="57"/>
      <c r="F9" s="44"/>
      <c r="G9" s="115"/>
    </row>
    <row r="10" spans="2:7" ht="15.75">
      <c r="B10" s="53"/>
      <c r="C10" s="32" t="s">
        <v>17</v>
      </c>
      <c r="D10" s="55">
        <v>747.87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5536.8</v>
      </c>
      <c r="E11" s="58"/>
      <c r="F11" s="45"/>
      <c r="G11" s="116"/>
    </row>
    <row r="12" spans="2:7" ht="30.75" customHeight="1" thickBot="1">
      <c r="B12" s="91" t="s">
        <v>2</v>
      </c>
      <c r="C12" s="117"/>
      <c r="D12" s="48">
        <f>D10+D11</f>
        <v>6284.67</v>
      </c>
      <c r="E12" s="58"/>
      <c r="F12" s="46"/>
      <c r="G12" s="118" t="s">
        <v>22</v>
      </c>
    </row>
    <row r="13" spans="2:7" ht="31.5" customHeight="1">
      <c r="B13" s="53">
        <v>3</v>
      </c>
      <c r="C13" s="32" t="s">
        <v>59</v>
      </c>
      <c r="D13" s="36" t="s">
        <v>10</v>
      </c>
      <c r="E13" s="58"/>
      <c r="F13" s="46"/>
      <c r="G13" s="119"/>
    </row>
    <row r="14" spans="2:7" ht="37.5" customHeight="1">
      <c r="B14" s="33"/>
      <c r="C14" s="59" t="s">
        <v>9</v>
      </c>
      <c r="D14" s="55">
        <v>0</v>
      </c>
      <c r="E14" s="58"/>
      <c r="F14" s="46"/>
      <c r="G14" s="95">
        <f>D8+D17-F17</f>
        <v>33621.69</v>
      </c>
    </row>
    <row r="15" spans="2:7" ht="12.75">
      <c r="B15" s="98"/>
      <c r="C15" s="123" t="s">
        <v>11</v>
      </c>
      <c r="D15" s="129">
        <v>5687.16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5687.16</v>
      </c>
      <c r="E17" s="38" t="s">
        <v>2</v>
      </c>
      <c r="F17" s="50">
        <f>SUM(F9:F15)</f>
        <v>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P22" sqref="P21:P22"/>
    </sheetView>
  </sheetViews>
  <sheetFormatPr defaultColWidth="9.140625" defaultRowHeight="12.75"/>
  <cols>
    <col min="3" max="3" width="25.421875" style="0" customWidth="1"/>
    <col min="4" max="4" width="16.8515625" style="0" customWidth="1"/>
    <col min="5" max="5" width="20.7109375" style="0" customWidth="1"/>
    <col min="6" max="6" width="14.7109375" style="0" customWidth="1"/>
    <col min="7" max="7" width="16.0039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33399.27</v>
      </c>
      <c r="E8" s="28"/>
      <c r="F8" s="29"/>
      <c r="G8" s="88">
        <f>D12-D15</f>
        <v>1263.0600000000004</v>
      </c>
    </row>
    <row r="9" spans="2:7" ht="31.5">
      <c r="B9" s="52">
        <v>2</v>
      </c>
      <c r="C9" s="32" t="s">
        <v>60</v>
      </c>
      <c r="D9" s="54" t="s">
        <v>12</v>
      </c>
      <c r="E9" s="57" t="s">
        <v>173</v>
      </c>
      <c r="F9" s="44">
        <v>22000</v>
      </c>
      <c r="G9" s="115"/>
    </row>
    <row r="10" spans="2:7" ht="15.75">
      <c r="B10" s="53"/>
      <c r="C10" s="32" t="s">
        <v>17</v>
      </c>
      <c r="D10" s="55">
        <v>1221.33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6708.6</v>
      </c>
      <c r="E11" s="58"/>
      <c r="F11" s="45"/>
      <c r="G11" s="116"/>
    </row>
    <row r="12" spans="2:7" ht="33.75" customHeight="1" thickBot="1">
      <c r="B12" s="91" t="s">
        <v>2</v>
      </c>
      <c r="C12" s="117"/>
      <c r="D12" s="48">
        <f>D10+D11</f>
        <v>7929.93</v>
      </c>
      <c r="E12" s="58"/>
      <c r="F12" s="46"/>
      <c r="G12" s="118" t="s">
        <v>22</v>
      </c>
    </row>
    <row r="13" spans="2:7" ht="34.5" customHeight="1">
      <c r="B13" s="53">
        <v>3</v>
      </c>
      <c r="C13" s="32" t="s">
        <v>60</v>
      </c>
      <c r="D13" s="36" t="s">
        <v>10</v>
      </c>
      <c r="E13" s="58"/>
      <c r="F13" s="46"/>
      <c r="G13" s="119"/>
    </row>
    <row r="14" spans="2:7" ht="36" customHeight="1">
      <c r="B14" s="33"/>
      <c r="C14" s="59" t="s">
        <v>9</v>
      </c>
      <c r="D14" s="55">
        <v>0</v>
      </c>
      <c r="E14" s="58"/>
      <c r="F14" s="46"/>
      <c r="G14" s="95">
        <f>D8+D17-F17</f>
        <v>18066.14</v>
      </c>
    </row>
    <row r="15" spans="2:7" ht="12.75">
      <c r="B15" s="98"/>
      <c r="C15" s="123" t="s">
        <v>11</v>
      </c>
      <c r="D15" s="129">
        <v>6666.87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6666.87</v>
      </c>
      <c r="E17" s="38" t="s">
        <v>2</v>
      </c>
      <c r="F17" s="50">
        <f>SUM(F9:F15)</f>
        <v>22000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K28" sqref="K28"/>
    </sheetView>
  </sheetViews>
  <sheetFormatPr defaultColWidth="9.140625" defaultRowHeight="12.75"/>
  <cols>
    <col min="2" max="2" width="7.00390625" style="0" customWidth="1"/>
    <col min="3" max="3" width="21.57421875" style="0" customWidth="1"/>
    <col min="4" max="4" width="17.57421875" style="0" customWidth="1"/>
    <col min="5" max="5" width="28.28125" style="0" customWidth="1"/>
    <col min="6" max="6" width="13.8515625" style="0" customWidth="1"/>
    <col min="7" max="7" width="18.140625" style="0" customWidth="1"/>
    <col min="10" max="10" width="11.57421875" style="0" customWidth="1"/>
  </cols>
  <sheetData>
    <row r="2" spans="2:7" ht="12.75" customHeight="1">
      <c r="B2" s="71" t="s">
        <v>110</v>
      </c>
      <c r="C2" s="71"/>
      <c r="D2" s="71"/>
      <c r="E2" s="71"/>
      <c r="F2" s="71"/>
      <c r="G2" s="71"/>
    </row>
    <row r="3" spans="2:7" ht="13.5" customHeight="1" thickBot="1">
      <c r="B3" s="72"/>
      <c r="C3" s="72"/>
      <c r="D3" s="72"/>
      <c r="E3" s="72"/>
      <c r="F3" s="72"/>
      <c r="G3" s="72"/>
    </row>
    <row r="4" spans="2:7" ht="12.75">
      <c r="B4" s="73" t="s">
        <v>1</v>
      </c>
      <c r="C4" s="76" t="s">
        <v>0</v>
      </c>
      <c r="D4" s="79" t="s">
        <v>13</v>
      </c>
      <c r="E4" s="73" t="s">
        <v>3</v>
      </c>
      <c r="F4" s="82" t="s">
        <v>4</v>
      </c>
      <c r="G4" s="85" t="s">
        <v>8</v>
      </c>
    </row>
    <row r="5" spans="2:7" ht="12.75">
      <c r="B5" s="74"/>
      <c r="C5" s="77"/>
      <c r="D5" s="80"/>
      <c r="E5" s="74"/>
      <c r="F5" s="83"/>
      <c r="G5" s="86"/>
    </row>
    <row r="6" spans="2:7" ht="13.5" thickBot="1">
      <c r="B6" s="75"/>
      <c r="C6" s="78"/>
      <c r="D6" s="81"/>
      <c r="E6" s="75"/>
      <c r="F6" s="84"/>
      <c r="G6" s="87"/>
    </row>
    <row r="7" spans="2:7" ht="15.75" thickBot="1">
      <c r="B7" s="52">
        <v>1</v>
      </c>
      <c r="C7" s="64" t="s">
        <v>14</v>
      </c>
      <c r="D7" s="49">
        <v>126639.66</v>
      </c>
      <c r="E7" s="28"/>
      <c r="F7" s="29"/>
      <c r="G7" s="88">
        <f>D11-D14</f>
        <v>21264.73999999999</v>
      </c>
    </row>
    <row r="8" spans="2:7" ht="31.5" customHeight="1" thickBot="1">
      <c r="B8" s="52">
        <v>2</v>
      </c>
      <c r="C8" s="65" t="s">
        <v>19</v>
      </c>
      <c r="D8" s="63" t="s">
        <v>12</v>
      </c>
      <c r="E8" s="57" t="s">
        <v>97</v>
      </c>
      <c r="F8" s="44">
        <v>1280</v>
      </c>
      <c r="G8" s="89"/>
    </row>
    <row r="9" spans="2:7" ht="34.5" customHeight="1">
      <c r="B9" s="53"/>
      <c r="C9" s="32" t="s">
        <v>17</v>
      </c>
      <c r="D9" s="55">
        <v>25399.46</v>
      </c>
      <c r="E9" s="57" t="s">
        <v>103</v>
      </c>
      <c r="F9" s="44">
        <v>1230</v>
      </c>
      <c r="G9" s="89"/>
    </row>
    <row r="10" spans="2:7" ht="27.75" customHeight="1" thickBot="1">
      <c r="B10" s="33"/>
      <c r="C10" s="61" t="s">
        <v>11</v>
      </c>
      <c r="D10" s="43">
        <v>45738</v>
      </c>
      <c r="E10" s="58" t="s">
        <v>116</v>
      </c>
      <c r="F10" s="45">
        <v>14000</v>
      </c>
      <c r="G10" s="90"/>
    </row>
    <row r="11" spans="2:7" ht="31.5" customHeight="1" thickBot="1">
      <c r="B11" s="91" t="s">
        <v>2</v>
      </c>
      <c r="C11" s="92"/>
      <c r="D11" s="48">
        <f>D9+D10</f>
        <v>71137.45999999999</v>
      </c>
      <c r="E11" s="58"/>
      <c r="F11" s="46"/>
      <c r="G11" s="93" t="s">
        <v>22</v>
      </c>
    </row>
    <row r="12" spans="2:7" ht="35.25" customHeight="1">
      <c r="B12" s="53">
        <v>3</v>
      </c>
      <c r="C12" s="32" t="s">
        <v>19</v>
      </c>
      <c r="D12" s="36" t="s">
        <v>10</v>
      </c>
      <c r="E12" s="58"/>
      <c r="F12" s="46"/>
      <c r="G12" s="94"/>
    </row>
    <row r="13" spans="2:7" ht="38.25">
      <c r="B13" s="33"/>
      <c r="C13" s="34" t="s">
        <v>9</v>
      </c>
      <c r="D13" s="47">
        <v>11959.8</v>
      </c>
      <c r="E13" s="58"/>
      <c r="F13" s="46"/>
      <c r="G13" s="95">
        <f>D7+D16-F16</f>
        <v>171962.18</v>
      </c>
    </row>
    <row r="14" spans="2:7" ht="12.75">
      <c r="B14" s="98"/>
      <c r="C14" s="100" t="s">
        <v>11</v>
      </c>
      <c r="D14" s="102">
        <v>49872.72</v>
      </c>
      <c r="E14" s="109"/>
      <c r="F14" s="106"/>
      <c r="G14" s="96"/>
    </row>
    <row r="15" spans="2:7" ht="13.5" thickBot="1">
      <c r="B15" s="99"/>
      <c r="C15" s="101"/>
      <c r="D15" s="103"/>
      <c r="E15" s="110"/>
      <c r="F15" s="107"/>
      <c r="G15" s="96"/>
    </row>
    <row r="16" spans="2:7" ht="25.5" customHeight="1" thickBot="1">
      <c r="B16" s="108" t="s">
        <v>2</v>
      </c>
      <c r="C16" s="92"/>
      <c r="D16" s="51">
        <f>D13+D14</f>
        <v>61832.520000000004</v>
      </c>
      <c r="E16" s="38" t="s">
        <v>2</v>
      </c>
      <c r="F16" s="50">
        <f>SUM(F8:F14)</f>
        <v>16510</v>
      </c>
      <c r="G16" s="97"/>
    </row>
    <row r="17" spans="2:7" ht="18.75">
      <c r="B17" s="9"/>
      <c r="C17" s="10"/>
      <c r="D17" s="18"/>
      <c r="E17" s="11"/>
      <c r="F17" s="13"/>
      <c r="G17" s="25"/>
    </row>
    <row r="18" spans="2:7" ht="18.75">
      <c r="B18" s="5"/>
      <c r="C18" s="6"/>
      <c r="D18" s="19"/>
      <c r="E18" s="12"/>
      <c r="F18" s="14"/>
      <c r="G18" s="26"/>
    </row>
    <row r="19" spans="2:7" ht="18.75">
      <c r="B19" s="5"/>
      <c r="C19" s="31" t="s">
        <v>6</v>
      </c>
      <c r="D19" s="19"/>
      <c r="E19" s="12"/>
      <c r="F19" s="14"/>
      <c r="G19" s="26"/>
    </row>
    <row r="20" spans="2:7" ht="18.75">
      <c r="B20" s="5"/>
      <c r="C20" s="31" t="s">
        <v>7</v>
      </c>
      <c r="D20" s="19"/>
      <c r="E20" s="12"/>
      <c r="F20" s="14"/>
      <c r="G20" s="26"/>
    </row>
  </sheetData>
  <sheetProtection/>
  <mergeCells count="17">
    <mergeCell ref="G7:G10"/>
    <mergeCell ref="B11:C11"/>
    <mergeCell ref="G11:G12"/>
    <mergeCell ref="G13:G16"/>
    <mergeCell ref="B14:B15"/>
    <mergeCell ref="C14:C15"/>
    <mergeCell ref="D14:D15"/>
    <mergeCell ref="E14:E15"/>
    <mergeCell ref="F14:F15"/>
    <mergeCell ref="B16:C16"/>
    <mergeCell ref="B2:G3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F32" sqref="F32"/>
    </sheetView>
  </sheetViews>
  <sheetFormatPr defaultColWidth="9.140625" defaultRowHeight="12.75"/>
  <cols>
    <col min="3" max="3" width="25.57421875" style="0" customWidth="1"/>
    <col min="4" max="4" width="16.7109375" style="0" customWidth="1"/>
    <col min="5" max="5" width="19.28125" style="0" customWidth="1"/>
    <col min="6" max="6" width="12.57421875" style="0" customWidth="1"/>
    <col min="7" max="7" width="15.57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-15446.61</v>
      </c>
      <c r="E8" s="28"/>
      <c r="F8" s="29"/>
      <c r="G8" s="88">
        <f>D12-D15</f>
        <v>2130.8100000000013</v>
      </c>
    </row>
    <row r="9" spans="2:7" ht="31.5">
      <c r="B9" s="52">
        <v>2</v>
      </c>
      <c r="C9" s="32" t="s">
        <v>61</v>
      </c>
      <c r="D9" s="54" t="s">
        <v>12</v>
      </c>
      <c r="E9" s="57" t="s">
        <v>26</v>
      </c>
      <c r="F9" s="44">
        <v>1500</v>
      </c>
      <c r="G9" s="115"/>
    </row>
    <row r="10" spans="2:7" ht="15.75">
      <c r="B10" s="53"/>
      <c r="C10" s="32" t="s">
        <v>17</v>
      </c>
      <c r="D10" s="55">
        <v>3851.79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5607</v>
      </c>
      <c r="E11" s="58"/>
      <c r="F11" s="45"/>
      <c r="G11" s="116"/>
    </row>
    <row r="12" spans="2:7" ht="30.75" customHeight="1" thickBot="1">
      <c r="B12" s="91" t="s">
        <v>2</v>
      </c>
      <c r="C12" s="117"/>
      <c r="D12" s="48">
        <f>D10+D11</f>
        <v>9458.79</v>
      </c>
      <c r="E12" s="58"/>
      <c r="F12" s="46"/>
      <c r="G12" s="118" t="s">
        <v>22</v>
      </c>
    </row>
    <row r="13" spans="2:7" ht="34.5" customHeight="1">
      <c r="B13" s="53">
        <v>3</v>
      </c>
      <c r="C13" s="32" t="s">
        <v>61</v>
      </c>
      <c r="D13" s="36" t="s">
        <v>10</v>
      </c>
      <c r="E13" s="58"/>
      <c r="F13" s="46"/>
      <c r="G13" s="119"/>
    </row>
    <row r="14" spans="2:7" ht="29.25" customHeight="1">
      <c r="B14" s="33"/>
      <c r="C14" s="59" t="s">
        <v>9</v>
      </c>
      <c r="D14" s="55">
        <v>0</v>
      </c>
      <c r="E14" s="58"/>
      <c r="F14" s="46"/>
      <c r="G14" s="95">
        <f>D8+D17-F17</f>
        <v>-9618.630000000001</v>
      </c>
    </row>
    <row r="15" spans="2:7" ht="12.75">
      <c r="B15" s="98"/>
      <c r="C15" s="123" t="s">
        <v>11</v>
      </c>
      <c r="D15" s="129">
        <v>7327.98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7327.98</v>
      </c>
      <c r="E17" s="38" t="s">
        <v>2</v>
      </c>
      <c r="F17" s="50">
        <f>SUM(F9:F15)</f>
        <v>1500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L23" sqref="L23"/>
    </sheetView>
  </sheetViews>
  <sheetFormatPr defaultColWidth="9.140625" defaultRowHeight="12.75"/>
  <cols>
    <col min="3" max="3" width="24.00390625" style="0" customWidth="1"/>
    <col min="4" max="4" width="16.28125" style="0" customWidth="1"/>
    <col min="5" max="5" width="18.421875" style="0" customWidth="1"/>
    <col min="6" max="6" width="14.00390625" style="0" customWidth="1"/>
    <col min="7" max="7" width="15.281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17119.26</v>
      </c>
      <c r="E8" s="28"/>
      <c r="F8" s="29"/>
      <c r="G8" s="88">
        <f>D12-D15</f>
        <v>753.1600000000008</v>
      </c>
    </row>
    <row r="9" spans="2:7" ht="32.25" customHeight="1" thickBot="1">
      <c r="B9" s="52">
        <v>2</v>
      </c>
      <c r="C9" s="65" t="s">
        <v>63</v>
      </c>
      <c r="D9" s="63" t="s">
        <v>12</v>
      </c>
      <c r="E9" s="57" t="s">
        <v>26</v>
      </c>
      <c r="F9" s="44">
        <v>3000</v>
      </c>
      <c r="G9" s="115"/>
    </row>
    <row r="10" spans="2:7" ht="15.75">
      <c r="B10" s="53"/>
      <c r="C10" s="32" t="s">
        <v>17</v>
      </c>
      <c r="D10" s="55">
        <v>16.14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6814.8</v>
      </c>
      <c r="E11" s="58"/>
      <c r="F11" s="45"/>
      <c r="G11" s="116"/>
    </row>
    <row r="12" spans="2:7" ht="32.25" customHeight="1" thickBot="1">
      <c r="B12" s="91" t="s">
        <v>2</v>
      </c>
      <c r="C12" s="117"/>
      <c r="D12" s="48">
        <f>D10+D11</f>
        <v>6830.9400000000005</v>
      </c>
      <c r="E12" s="58"/>
      <c r="F12" s="46"/>
      <c r="G12" s="118" t="s">
        <v>22</v>
      </c>
    </row>
    <row r="13" spans="2:7" ht="39" customHeight="1">
      <c r="B13" s="53">
        <v>3</v>
      </c>
      <c r="C13" s="32" t="s">
        <v>63</v>
      </c>
      <c r="D13" s="36" t="s">
        <v>10</v>
      </c>
      <c r="E13" s="58"/>
      <c r="F13" s="46"/>
      <c r="G13" s="119"/>
    </row>
    <row r="14" spans="2:7" ht="36" customHeight="1">
      <c r="B14" s="33"/>
      <c r="C14" s="59" t="s">
        <v>9</v>
      </c>
      <c r="D14" s="55">
        <v>0</v>
      </c>
      <c r="E14" s="58"/>
      <c r="F14" s="46"/>
      <c r="G14" s="95">
        <f>D8+D17-F17</f>
        <v>20197.039999999997</v>
      </c>
    </row>
    <row r="15" spans="2:7" ht="12.75">
      <c r="B15" s="98"/>
      <c r="C15" s="123" t="s">
        <v>11</v>
      </c>
      <c r="D15" s="129">
        <v>6077.78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6077.78</v>
      </c>
      <c r="E17" s="38" t="s">
        <v>2</v>
      </c>
      <c r="F17" s="50">
        <f>SUM(F9:F15)</f>
        <v>3000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M23" sqref="M23"/>
    </sheetView>
  </sheetViews>
  <sheetFormatPr defaultColWidth="9.140625" defaultRowHeight="12.75"/>
  <cols>
    <col min="3" max="3" width="24.140625" style="0" customWidth="1"/>
    <col min="4" max="4" width="16.7109375" style="0" customWidth="1"/>
    <col min="5" max="5" width="22.28125" style="0" customWidth="1"/>
    <col min="6" max="6" width="13.00390625" style="0" customWidth="1"/>
    <col min="7" max="7" width="15.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30.75" thickBot="1">
      <c r="B8" s="52">
        <v>1</v>
      </c>
      <c r="C8" s="70" t="s">
        <v>217</v>
      </c>
      <c r="D8" s="49">
        <v>-7547</v>
      </c>
      <c r="E8" s="28"/>
      <c r="F8" s="29"/>
      <c r="G8" s="88">
        <f>D12-D15</f>
        <v>-385.47000000000025</v>
      </c>
    </row>
    <row r="9" spans="2:7" ht="46.5" customHeight="1" thickBot="1">
      <c r="B9" s="52">
        <v>2</v>
      </c>
      <c r="C9" s="65" t="s">
        <v>62</v>
      </c>
      <c r="D9" s="63" t="s">
        <v>12</v>
      </c>
      <c r="E9" s="57"/>
      <c r="F9" s="44"/>
      <c r="G9" s="115"/>
    </row>
    <row r="10" spans="2:7" ht="15.75">
      <c r="B10" s="53"/>
      <c r="C10" s="32" t="s">
        <v>17</v>
      </c>
      <c r="D10" s="55">
        <v>-362.89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5378.4</v>
      </c>
      <c r="E11" s="58"/>
      <c r="F11" s="45"/>
      <c r="G11" s="116"/>
    </row>
    <row r="12" spans="2:7" ht="31.5" customHeight="1" thickBot="1">
      <c r="B12" s="91" t="s">
        <v>214</v>
      </c>
      <c r="C12" s="117"/>
      <c r="D12" s="48">
        <f>D10+D11</f>
        <v>5015.509999999999</v>
      </c>
      <c r="E12" s="58"/>
      <c r="F12" s="46"/>
      <c r="G12" s="118" t="s">
        <v>22</v>
      </c>
    </row>
    <row r="13" spans="2:7" ht="36" customHeight="1">
      <c r="B13" s="53">
        <v>3</v>
      </c>
      <c r="C13" s="32" t="s">
        <v>62</v>
      </c>
      <c r="D13" s="36" t="s">
        <v>10</v>
      </c>
      <c r="E13" s="58"/>
      <c r="F13" s="46"/>
      <c r="G13" s="119"/>
    </row>
    <row r="14" spans="2:7" ht="36" customHeight="1">
      <c r="B14" s="33"/>
      <c r="C14" s="59" t="s">
        <v>9</v>
      </c>
      <c r="D14" s="55">
        <v>0</v>
      </c>
      <c r="E14" s="58"/>
      <c r="F14" s="46"/>
      <c r="G14" s="95">
        <f>D8+D17-F17</f>
        <v>-2146.0200000000004</v>
      </c>
    </row>
    <row r="15" spans="2:7" ht="12.75">
      <c r="B15" s="98"/>
      <c r="C15" s="123" t="s">
        <v>11</v>
      </c>
      <c r="D15" s="129">
        <v>5400.98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218</v>
      </c>
      <c r="C17" s="111"/>
      <c r="D17" s="51">
        <f>D14+D15</f>
        <v>5400.98</v>
      </c>
      <c r="E17" s="38" t="s">
        <v>2</v>
      </c>
      <c r="F17" s="50">
        <f>SUM(F9:F15)</f>
        <v>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24.140625" style="0" customWidth="1"/>
    <col min="4" max="4" width="16.00390625" style="0" customWidth="1"/>
    <col min="5" max="5" width="23.00390625" style="0" customWidth="1"/>
    <col min="6" max="6" width="13.8515625" style="0" customWidth="1"/>
    <col min="7" max="7" width="15.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14667.77</v>
      </c>
      <c r="E8" s="28"/>
      <c r="F8" s="29"/>
      <c r="G8" s="88">
        <f>D12-D15</f>
        <v>7402.789999999999</v>
      </c>
    </row>
    <row r="9" spans="2:7" ht="36" customHeight="1" thickBot="1">
      <c r="B9" s="52">
        <v>2</v>
      </c>
      <c r="C9" s="65" t="s">
        <v>64</v>
      </c>
      <c r="D9" s="63" t="s">
        <v>12</v>
      </c>
      <c r="E9" s="57" t="s">
        <v>173</v>
      </c>
      <c r="F9" s="44">
        <v>22000</v>
      </c>
      <c r="G9" s="115"/>
    </row>
    <row r="10" spans="2:7" ht="15.75">
      <c r="B10" s="53"/>
      <c r="C10" s="32" t="s">
        <v>17</v>
      </c>
      <c r="D10" s="55">
        <v>8808.72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6714</v>
      </c>
      <c r="E11" s="58"/>
      <c r="F11" s="45"/>
      <c r="G11" s="116"/>
    </row>
    <row r="12" spans="2:7" ht="33" customHeight="1" thickBot="1">
      <c r="B12" s="91" t="s">
        <v>2</v>
      </c>
      <c r="C12" s="117"/>
      <c r="D12" s="48">
        <f>D10+D11</f>
        <v>15522.72</v>
      </c>
      <c r="E12" s="58"/>
      <c r="F12" s="46"/>
      <c r="G12" s="118" t="s">
        <v>22</v>
      </c>
    </row>
    <row r="13" spans="2:7" ht="35.25" customHeight="1">
      <c r="B13" s="53">
        <v>3</v>
      </c>
      <c r="C13" s="32" t="s">
        <v>64</v>
      </c>
      <c r="D13" s="36" t="s">
        <v>10</v>
      </c>
      <c r="E13" s="58"/>
      <c r="F13" s="46"/>
      <c r="G13" s="119"/>
    </row>
    <row r="14" spans="2:7" ht="42" customHeight="1">
      <c r="B14" s="33"/>
      <c r="C14" s="59" t="s">
        <v>9</v>
      </c>
      <c r="D14" s="55">
        <v>0</v>
      </c>
      <c r="E14" s="58"/>
      <c r="F14" s="46"/>
      <c r="G14" s="95">
        <f>D8+D17-F17</f>
        <v>787.7000000000007</v>
      </c>
    </row>
    <row r="15" spans="2:7" ht="12.75">
      <c r="B15" s="98"/>
      <c r="C15" s="123" t="s">
        <v>11</v>
      </c>
      <c r="D15" s="129">
        <v>8119.93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8119.93</v>
      </c>
      <c r="E17" s="38" t="s">
        <v>2</v>
      </c>
      <c r="F17" s="50">
        <f>SUM(F9:F15)</f>
        <v>22000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G28" sqref="G28"/>
    </sheetView>
  </sheetViews>
  <sheetFormatPr defaultColWidth="9.140625" defaultRowHeight="12.75"/>
  <cols>
    <col min="3" max="3" width="23.7109375" style="0" customWidth="1"/>
    <col min="4" max="4" width="16.8515625" style="0" customWidth="1"/>
    <col min="5" max="5" width="21.421875" style="0" customWidth="1"/>
    <col min="6" max="6" width="13.00390625" style="0" customWidth="1"/>
    <col min="7" max="7" width="15.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12876.23</v>
      </c>
      <c r="E8" s="28"/>
      <c r="F8" s="29"/>
      <c r="G8" s="88">
        <f>D12-D15</f>
        <v>5913.350000000001</v>
      </c>
    </row>
    <row r="9" spans="2:7" ht="33" customHeight="1" thickBot="1">
      <c r="B9" s="52">
        <v>2</v>
      </c>
      <c r="C9" s="65" t="s">
        <v>65</v>
      </c>
      <c r="D9" s="63" t="s">
        <v>12</v>
      </c>
      <c r="E9" s="57"/>
      <c r="F9" s="44"/>
      <c r="G9" s="115"/>
    </row>
    <row r="10" spans="2:7" ht="15.75">
      <c r="B10" s="53"/>
      <c r="C10" s="32" t="s">
        <v>17</v>
      </c>
      <c r="D10" s="55">
        <v>4669.37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6105.6</v>
      </c>
      <c r="E11" s="58"/>
      <c r="F11" s="45"/>
      <c r="G11" s="116"/>
    </row>
    <row r="12" spans="2:7" ht="33.75" customHeight="1" thickBot="1">
      <c r="B12" s="91" t="s">
        <v>2</v>
      </c>
      <c r="C12" s="117"/>
      <c r="D12" s="48">
        <f>D10+D11</f>
        <v>10774.970000000001</v>
      </c>
      <c r="E12" s="58"/>
      <c r="F12" s="46"/>
      <c r="G12" s="118" t="s">
        <v>22</v>
      </c>
    </row>
    <row r="13" spans="2:7" ht="28.5" customHeight="1">
      <c r="B13" s="53">
        <v>3</v>
      </c>
      <c r="C13" s="32" t="s">
        <v>65</v>
      </c>
      <c r="D13" s="36" t="s">
        <v>10</v>
      </c>
      <c r="E13" s="58"/>
      <c r="F13" s="46"/>
      <c r="G13" s="119"/>
    </row>
    <row r="14" spans="2:7" ht="38.25" customHeight="1">
      <c r="B14" s="33"/>
      <c r="C14" s="59" t="s">
        <v>9</v>
      </c>
      <c r="D14" s="55">
        <v>0</v>
      </c>
      <c r="E14" s="58"/>
      <c r="F14" s="46"/>
      <c r="G14" s="95">
        <f>D8+D17-F17</f>
        <v>17737.85</v>
      </c>
    </row>
    <row r="15" spans="2:7" ht="12.75">
      <c r="B15" s="98"/>
      <c r="C15" s="123" t="s">
        <v>11</v>
      </c>
      <c r="D15" s="129">
        <v>4861.62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4861.62</v>
      </c>
      <c r="E17" s="38" t="s">
        <v>2</v>
      </c>
      <c r="F17" s="50">
        <f>SUM(F9:F15)</f>
        <v>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O19" sqref="O18:O19"/>
    </sheetView>
  </sheetViews>
  <sheetFormatPr defaultColWidth="9.140625" defaultRowHeight="12.75"/>
  <cols>
    <col min="3" max="3" width="25.00390625" style="0" customWidth="1"/>
    <col min="4" max="4" width="18.00390625" style="0" customWidth="1"/>
    <col min="5" max="5" width="21.28125" style="0" customWidth="1"/>
    <col min="6" max="6" width="13.00390625" style="0" customWidth="1"/>
    <col min="7" max="7" width="15.7109375" style="0" customWidth="1"/>
  </cols>
  <sheetData>
    <row r="2" ht="12.75" customHeight="1"/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 customHeight="1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5.75" customHeight="1" thickBot="1">
      <c r="B7" s="75"/>
      <c r="C7" s="78"/>
      <c r="D7" s="113"/>
      <c r="E7" s="75"/>
      <c r="F7" s="84"/>
      <c r="G7" s="87"/>
    </row>
    <row r="8" spans="2:7" ht="15.75" customHeight="1" thickBot="1">
      <c r="B8" s="52">
        <v>1</v>
      </c>
      <c r="C8" s="37" t="s">
        <v>14</v>
      </c>
      <c r="D8" s="49">
        <v>9534.98</v>
      </c>
      <c r="E8" s="28"/>
      <c r="F8" s="29"/>
      <c r="G8" s="88">
        <f>D12-D15</f>
        <v>2585.79</v>
      </c>
    </row>
    <row r="9" spans="2:7" ht="33.75" customHeight="1">
      <c r="B9" s="52">
        <v>2</v>
      </c>
      <c r="C9" s="32" t="s">
        <v>66</v>
      </c>
      <c r="D9" s="54" t="s">
        <v>12</v>
      </c>
      <c r="E9" s="57" t="s">
        <v>102</v>
      </c>
      <c r="F9" s="44">
        <v>975</v>
      </c>
      <c r="G9" s="115"/>
    </row>
    <row r="10" spans="2:7" ht="47.25">
      <c r="B10" s="53"/>
      <c r="C10" s="32" t="s">
        <v>17</v>
      </c>
      <c r="D10" s="55">
        <v>1975.95</v>
      </c>
      <c r="E10" s="57" t="s">
        <v>174</v>
      </c>
      <c r="F10" s="44">
        <v>4540</v>
      </c>
      <c r="G10" s="115"/>
    </row>
    <row r="11" spans="2:7" ht="16.5" customHeight="1" thickBot="1">
      <c r="B11" s="33"/>
      <c r="C11" s="61" t="s">
        <v>11</v>
      </c>
      <c r="D11" s="43">
        <v>6688.8</v>
      </c>
      <c r="E11" s="58"/>
      <c r="F11" s="45"/>
      <c r="G11" s="116"/>
    </row>
    <row r="12" spans="2:7" ht="33" customHeight="1" thickBot="1">
      <c r="B12" s="91" t="s">
        <v>2</v>
      </c>
      <c r="C12" s="117"/>
      <c r="D12" s="48">
        <f>D10+D11</f>
        <v>8664.75</v>
      </c>
      <c r="E12" s="58"/>
      <c r="F12" s="46"/>
      <c r="G12" s="118" t="s">
        <v>22</v>
      </c>
    </row>
    <row r="13" spans="2:7" ht="28.5" customHeight="1">
      <c r="B13" s="53">
        <v>3</v>
      </c>
      <c r="C13" s="32" t="s">
        <v>66</v>
      </c>
      <c r="D13" s="36" t="s">
        <v>10</v>
      </c>
      <c r="E13" s="58"/>
      <c r="F13" s="46"/>
      <c r="G13" s="119"/>
    </row>
    <row r="14" spans="2:7" ht="30" customHeight="1">
      <c r="B14" s="33"/>
      <c r="C14" s="59" t="s">
        <v>9</v>
      </c>
      <c r="D14" s="55">
        <v>0</v>
      </c>
      <c r="E14" s="58"/>
      <c r="F14" s="46"/>
      <c r="G14" s="95">
        <f>D8+D17-F17</f>
        <v>10098.939999999999</v>
      </c>
    </row>
    <row r="15" spans="2:7" ht="12.75" customHeight="1">
      <c r="B15" s="98"/>
      <c r="C15" s="123" t="s">
        <v>11</v>
      </c>
      <c r="D15" s="129">
        <v>6078.96</v>
      </c>
      <c r="E15" s="109"/>
      <c r="F15" s="106"/>
      <c r="G15" s="120"/>
    </row>
    <row r="16" spans="2:7" ht="13.5" customHeight="1" thickBot="1">
      <c r="B16" s="122"/>
      <c r="C16" s="124"/>
      <c r="D16" s="126"/>
      <c r="E16" s="127"/>
      <c r="F16" s="128"/>
      <c r="G16" s="120"/>
    </row>
    <row r="17" spans="2:7" ht="15.75" customHeight="1" thickBot="1">
      <c r="B17" s="108" t="s">
        <v>2</v>
      </c>
      <c r="C17" s="111"/>
      <c r="D17" s="51">
        <f>D14+D15</f>
        <v>6078.96</v>
      </c>
      <c r="E17" s="38" t="s">
        <v>2</v>
      </c>
      <c r="F17" s="50">
        <f>SUM(F9:F15)</f>
        <v>5515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4.7109375" style="0" customWidth="1"/>
    <col min="3" max="3" width="28.421875" style="0" customWidth="1"/>
    <col min="4" max="4" width="17.421875" style="0" customWidth="1"/>
    <col min="5" max="5" width="24.28125" style="0" customWidth="1"/>
    <col min="6" max="6" width="15.00390625" style="0" customWidth="1"/>
    <col min="7" max="7" width="18.00390625" style="0" customWidth="1"/>
  </cols>
  <sheetData>
    <row r="3" spans="2:7" ht="12.75">
      <c r="B3" s="71" t="s">
        <v>110</v>
      </c>
      <c r="C3" s="71"/>
      <c r="D3" s="71"/>
      <c r="E3" s="71"/>
      <c r="F3" s="71"/>
      <c r="G3" s="71"/>
    </row>
    <row r="4" spans="2:7" ht="13.5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1085.72</v>
      </c>
      <c r="E8" s="28"/>
      <c r="F8" s="29"/>
      <c r="G8" s="88">
        <f>D12-D15</f>
        <v>3149.01</v>
      </c>
    </row>
    <row r="9" spans="2:7" ht="36" customHeight="1">
      <c r="B9" s="52">
        <v>2</v>
      </c>
      <c r="C9" s="32" t="s">
        <v>105</v>
      </c>
      <c r="D9" s="54" t="s">
        <v>12</v>
      </c>
      <c r="E9" s="57" t="s">
        <v>96</v>
      </c>
      <c r="F9" s="44">
        <v>3000</v>
      </c>
      <c r="G9" s="115"/>
    </row>
    <row r="10" spans="2:7" ht="15.75">
      <c r="B10" s="53"/>
      <c r="C10" s="32" t="s">
        <v>17</v>
      </c>
      <c r="D10" s="55">
        <v>3231.78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6759</v>
      </c>
      <c r="E11" s="58"/>
      <c r="F11" s="45"/>
      <c r="G11" s="116"/>
    </row>
    <row r="12" spans="2:7" ht="16.5" thickBot="1">
      <c r="B12" s="91" t="s">
        <v>2</v>
      </c>
      <c r="C12" s="117"/>
      <c r="D12" s="48">
        <f>D10+D11</f>
        <v>9990.78</v>
      </c>
      <c r="E12" s="58"/>
      <c r="F12" s="46"/>
      <c r="G12" s="118" t="s">
        <v>22</v>
      </c>
    </row>
    <row r="13" spans="2:7" ht="40.5" customHeight="1">
      <c r="B13" s="53">
        <v>3</v>
      </c>
      <c r="C13" s="32" t="s">
        <v>105</v>
      </c>
      <c r="D13" s="36" t="s">
        <v>10</v>
      </c>
      <c r="E13" s="58"/>
      <c r="F13" s="46"/>
      <c r="G13" s="119"/>
    </row>
    <row r="14" spans="2:7" ht="38.25" customHeight="1">
      <c r="B14" s="33"/>
      <c r="C14" s="59" t="s">
        <v>9</v>
      </c>
      <c r="D14" s="55">
        <v>0</v>
      </c>
      <c r="E14" s="58"/>
      <c r="F14" s="46"/>
      <c r="G14" s="95">
        <f>D8+D17-F17</f>
        <v>4927.490000000001</v>
      </c>
    </row>
    <row r="15" spans="2:7" ht="12.75">
      <c r="B15" s="98"/>
      <c r="C15" s="123" t="s">
        <v>11</v>
      </c>
      <c r="D15" s="129">
        <v>6841.77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6841.77</v>
      </c>
      <c r="E17" s="38" t="s">
        <v>2</v>
      </c>
      <c r="F17" s="50">
        <f>SUM(F9:F15)</f>
        <v>3000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F15:F16"/>
    <mergeCell ref="B17:C17"/>
    <mergeCell ref="B15:B16"/>
    <mergeCell ref="C15:C16"/>
    <mergeCell ref="D15:D16"/>
    <mergeCell ref="E15:E16"/>
    <mergeCell ref="B5:B7"/>
    <mergeCell ref="C5:C7"/>
    <mergeCell ref="D5:D7"/>
    <mergeCell ref="E5:E7"/>
    <mergeCell ref="F5:F7"/>
    <mergeCell ref="B3:G4"/>
    <mergeCell ref="G5:G7"/>
  </mergeCells>
  <printOptions/>
  <pageMargins left="0.7" right="0.7" top="0.75" bottom="0.75" header="0.3" footer="0.3"/>
  <pageSetup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M18" sqref="M18"/>
    </sheetView>
  </sheetViews>
  <sheetFormatPr defaultColWidth="9.140625" defaultRowHeight="12.75"/>
  <cols>
    <col min="3" max="3" width="25.8515625" style="0" customWidth="1"/>
    <col min="4" max="4" width="18.28125" style="0" customWidth="1"/>
    <col min="5" max="5" width="20.57421875" style="0" customWidth="1"/>
    <col min="6" max="6" width="13.421875" style="0" customWidth="1"/>
    <col min="7" max="7" width="16.14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-851.28</v>
      </c>
      <c r="E8" s="28"/>
      <c r="F8" s="29"/>
      <c r="G8" s="88">
        <f>D12-D15</f>
        <v>-102.05000000000018</v>
      </c>
    </row>
    <row r="9" spans="2:7" ht="18.75">
      <c r="B9" s="52">
        <v>2</v>
      </c>
      <c r="C9" s="32" t="s">
        <v>68</v>
      </c>
      <c r="D9" s="54" t="s">
        <v>12</v>
      </c>
      <c r="E9" s="57"/>
      <c r="F9" s="44"/>
      <c r="G9" s="115"/>
    </row>
    <row r="10" spans="2:7" ht="15.75">
      <c r="B10" s="53"/>
      <c r="C10" s="32" t="s">
        <v>17</v>
      </c>
      <c r="D10" s="55">
        <v>164.94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6724.8</v>
      </c>
      <c r="E11" s="58"/>
      <c r="F11" s="45"/>
      <c r="G11" s="116"/>
    </row>
    <row r="12" spans="2:7" ht="37.5" customHeight="1" thickBot="1">
      <c r="B12" s="91" t="s">
        <v>2</v>
      </c>
      <c r="C12" s="117"/>
      <c r="D12" s="48">
        <f>D10+D11</f>
        <v>6889.74</v>
      </c>
      <c r="E12" s="58"/>
      <c r="F12" s="46"/>
      <c r="G12" s="118" t="s">
        <v>22</v>
      </c>
    </row>
    <row r="13" spans="2:7" ht="36" customHeight="1">
      <c r="B13" s="53">
        <v>3</v>
      </c>
      <c r="C13" s="32" t="s">
        <v>68</v>
      </c>
      <c r="D13" s="36" t="s">
        <v>10</v>
      </c>
      <c r="E13" s="58"/>
      <c r="F13" s="46"/>
      <c r="G13" s="119"/>
    </row>
    <row r="14" spans="2:7" ht="36" customHeight="1">
      <c r="B14" s="33"/>
      <c r="C14" s="59" t="s">
        <v>9</v>
      </c>
      <c r="D14" s="55">
        <v>0</v>
      </c>
      <c r="E14" s="58"/>
      <c r="F14" s="46"/>
      <c r="G14" s="95">
        <f>D8+D17-F17</f>
        <v>6140.51</v>
      </c>
    </row>
    <row r="15" spans="2:7" ht="12.75">
      <c r="B15" s="98"/>
      <c r="C15" s="123" t="s">
        <v>11</v>
      </c>
      <c r="D15" s="129">
        <v>6991.79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6991.79</v>
      </c>
      <c r="E17" s="38" t="s">
        <v>2</v>
      </c>
      <c r="F17" s="50">
        <f>SUM(F9:F15)</f>
        <v>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N20" sqref="N20"/>
    </sheetView>
  </sheetViews>
  <sheetFormatPr defaultColWidth="9.140625" defaultRowHeight="12.75"/>
  <cols>
    <col min="3" max="3" width="26.140625" style="0" customWidth="1"/>
    <col min="4" max="4" width="16.8515625" style="0" customWidth="1"/>
    <col min="5" max="5" width="20.00390625" style="0" customWidth="1"/>
    <col min="6" max="6" width="12.421875" style="0" customWidth="1"/>
    <col min="7" max="7" width="15.281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12413.81</v>
      </c>
      <c r="E8" s="28"/>
      <c r="F8" s="29"/>
      <c r="G8" s="88">
        <f>D12-D15</f>
        <v>2298.51</v>
      </c>
    </row>
    <row r="9" spans="2:7" ht="31.5">
      <c r="B9" s="52">
        <v>2</v>
      </c>
      <c r="C9" s="32" t="s">
        <v>67</v>
      </c>
      <c r="D9" s="54" t="s">
        <v>12</v>
      </c>
      <c r="E9" s="57" t="s">
        <v>173</v>
      </c>
      <c r="F9" s="44">
        <v>22000</v>
      </c>
      <c r="G9" s="115"/>
    </row>
    <row r="10" spans="2:7" ht="31.5">
      <c r="B10" s="53"/>
      <c r="C10" s="32" t="s">
        <v>17</v>
      </c>
      <c r="D10" s="55">
        <v>3442.69</v>
      </c>
      <c r="E10" s="57" t="s">
        <v>18</v>
      </c>
      <c r="F10" s="44">
        <v>1590</v>
      </c>
      <c r="G10" s="115"/>
    </row>
    <row r="11" spans="2:7" ht="16.5" thickBot="1">
      <c r="B11" s="33"/>
      <c r="C11" s="61" t="s">
        <v>11</v>
      </c>
      <c r="D11" s="43">
        <v>3921.5</v>
      </c>
      <c r="E11" s="58"/>
      <c r="F11" s="45"/>
      <c r="G11" s="116"/>
    </row>
    <row r="12" spans="2:7" ht="33.75" customHeight="1" thickBot="1">
      <c r="B12" s="91" t="s">
        <v>2</v>
      </c>
      <c r="C12" s="117"/>
      <c r="D12" s="48">
        <f>D10+D11</f>
        <v>7364.1900000000005</v>
      </c>
      <c r="E12" s="58"/>
      <c r="F12" s="46"/>
      <c r="G12" s="118" t="s">
        <v>22</v>
      </c>
    </row>
    <row r="13" spans="2:7" ht="33" customHeight="1">
      <c r="B13" s="53">
        <v>3</v>
      </c>
      <c r="C13" s="32" t="s">
        <v>67</v>
      </c>
      <c r="D13" s="36" t="s">
        <v>10</v>
      </c>
      <c r="E13" s="58"/>
      <c r="F13" s="46"/>
      <c r="G13" s="119"/>
    </row>
    <row r="14" spans="2:7" ht="34.5" customHeight="1">
      <c r="B14" s="33"/>
      <c r="C14" s="59" t="s">
        <v>9</v>
      </c>
      <c r="D14" s="55">
        <v>0</v>
      </c>
      <c r="E14" s="58"/>
      <c r="F14" s="46"/>
      <c r="G14" s="95">
        <f>D8+D17-F17</f>
        <v>-6110.510000000002</v>
      </c>
    </row>
    <row r="15" spans="2:7" ht="12.75">
      <c r="B15" s="98"/>
      <c r="C15" s="123" t="s">
        <v>11</v>
      </c>
      <c r="D15" s="129">
        <v>5065.68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5065.68</v>
      </c>
      <c r="E17" s="38" t="s">
        <v>2</v>
      </c>
      <c r="F17" s="50">
        <f>SUM(F9:F15)</f>
        <v>23590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K11" sqref="K11"/>
    </sheetView>
  </sheetViews>
  <sheetFormatPr defaultColWidth="9.140625" defaultRowHeight="12.75"/>
  <cols>
    <col min="3" max="3" width="18.421875" style="0" customWidth="1"/>
    <col min="4" max="4" width="16.57421875" style="0" customWidth="1"/>
    <col min="5" max="5" width="22.8515625" style="0" customWidth="1"/>
    <col min="6" max="6" width="14.140625" style="0" customWidth="1"/>
    <col min="7" max="7" width="15.8515625" style="0" customWidth="1"/>
  </cols>
  <sheetData>
    <row r="3" spans="2:7" ht="12.75" customHeight="1">
      <c r="B3" s="71" t="s">
        <v>175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45.75" thickBot="1">
      <c r="B8" s="52">
        <v>1</v>
      </c>
      <c r="C8" s="69" t="s">
        <v>217</v>
      </c>
      <c r="D8" s="49">
        <v>-74224.87</v>
      </c>
      <c r="E8" s="28"/>
      <c r="F8" s="29"/>
      <c r="G8" s="88">
        <f>D12-D15</f>
        <v>31915.470000000016</v>
      </c>
    </row>
    <row r="9" spans="2:7" ht="31.5">
      <c r="B9" s="52">
        <v>2</v>
      </c>
      <c r="C9" s="32" t="s">
        <v>69</v>
      </c>
      <c r="D9" s="54" t="s">
        <v>12</v>
      </c>
      <c r="E9" s="57" t="s">
        <v>176</v>
      </c>
      <c r="F9" s="44">
        <v>750</v>
      </c>
      <c r="G9" s="115"/>
    </row>
    <row r="10" spans="2:7" ht="15.75">
      <c r="B10" s="53"/>
      <c r="C10" s="32" t="s">
        <v>17</v>
      </c>
      <c r="D10" s="55">
        <v>32464.29</v>
      </c>
      <c r="E10" s="57" t="s">
        <v>33</v>
      </c>
      <c r="F10" s="44">
        <v>12230</v>
      </c>
      <c r="G10" s="115"/>
    </row>
    <row r="11" spans="2:7" ht="16.5" thickBot="1">
      <c r="B11" s="33"/>
      <c r="C11" s="61" t="s">
        <v>11</v>
      </c>
      <c r="D11" s="43">
        <v>75477.6</v>
      </c>
      <c r="E11" s="58" t="s">
        <v>149</v>
      </c>
      <c r="F11" s="45">
        <v>12056.54</v>
      </c>
      <c r="G11" s="116"/>
    </row>
    <row r="12" spans="2:7" ht="33" customHeight="1" thickBot="1">
      <c r="B12" s="91" t="s">
        <v>214</v>
      </c>
      <c r="C12" s="117"/>
      <c r="D12" s="48">
        <f>D10+D11</f>
        <v>107941.89000000001</v>
      </c>
      <c r="E12" s="58" t="s">
        <v>177</v>
      </c>
      <c r="F12" s="46">
        <v>3860</v>
      </c>
      <c r="G12" s="118" t="s">
        <v>22</v>
      </c>
    </row>
    <row r="13" spans="2:7" ht="36.75" customHeight="1">
      <c r="B13" s="53">
        <v>3</v>
      </c>
      <c r="C13" s="32" t="s">
        <v>69</v>
      </c>
      <c r="D13" s="36" t="s">
        <v>10</v>
      </c>
      <c r="E13" s="58"/>
      <c r="F13" s="46"/>
      <c r="G13" s="119"/>
    </row>
    <row r="14" spans="2:7" ht="40.5" customHeight="1">
      <c r="B14" s="33"/>
      <c r="C14" s="59" t="s">
        <v>9</v>
      </c>
      <c r="D14" s="55">
        <v>0</v>
      </c>
      <c r="E14" s="58"/>
      <c r="F14" s="46"/>
      <c r="G14" s="95">
        <f>D8+D17-F17</f>
        <v>-27094.989999999998</v>
      </c>
    </row>
    <row r="15" spans="2:7" ht="12.75">
      <c r="B15" s="98"/>
      <c r="C15" s="123" t="s">
        <v>11</v>
      </c>
      <c r="D15" s="129">
        <v>76026.42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218</v>
      </c>
      <c r="C17" s="111"/>
      <c r="D17" s="51">
        <f>D14+D15</f>
        <v>76026.42</v>
      </c>
      <c r="E17" s="38" t="s">
        <v>2</v>
      </c>
      <c r="F17" s="50">
        <f>SUM(F9:F15)</f>
        <v>28896.54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211</v>
      </c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21.57421875" style="0" customWidth="1"/>
    <col min="4" max="4" width="15.57421875" style="0" customWidth="1"/>
    <col min="5" max="5" width="24.8515625" style="0" customWidth="1"/>
    <col min="6" max="6" width="12.7109375" style="0" customWidth="1"/>
    <col min="7" max="7" width="16.0039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80"/>
      <c r="E6" s="74"/>
      <c r="F6" s="83"/>
      <c r="G6" s="86"/>
    </row>
    <row r="7" spans="2:7" ht="13.5" thickBot="1">
      <c r="B7" s="75"/>
      <c r="C7" s="78"/>
      <c r="D7" s="81"/>
      <c r="E7" s="75"/>
      <c r="F7" s="84"/>
      <c r="G7" s="87"/>
    </row>
    <row r="8" spans="2:7" ht="45.75" thickBot="1">
      <c r="B8" s="52">
        <v>1</v>
      </c>
      <c r="C8" s="70" t="s">
        <v>217</v>
      </c>
      <c r="D8" s="49">
        <v>-15533.5</v>
      </c>
      <c r="E8" s="28"/>
      <c r="F8" s="29"/>
      <c r="G8" s="88">
        <f>D12-D15</f>
        <v>5285.720000000001</v>
      </c>
    </row>
    <row r="9" spans="2:7" ht="30.75" customHeight="1" thickBot="1">
      <c r="B9" s="52">
        <v>2</v>
      </c>
      <c r="C9" s="65" t="s">
        <v>20</v>
      </c>
      <c r="D9" s="63" t="s">
        <v>12</v>
      </c>
      <c r="E9" s="57" t="s">
        <v>32</v>
      </c>
      <c r="F9" s="44">
        <v>2220</v>
      </c>
      <c r="G9" s="89"/>
    </row>
    <row r="10" spans="2:7" ht="33.75" customHeight="1">
      <c r="B10" s="53"/>
      <c r="C10" s="32" t="s">
        <v>17</v>
      </c>
      <c r="D10" s="55">
        <v>5759.58</v>
      </c>
      <c r="E10" s="57"/>
      <c r="F10" s="44"/>
      <c r="G10" s="89"/>
    </row>
    <row r="11" spans="2:7" ht="36" customHeight="1" thickBot="1">
      <c r="B11" s="33"/>
      <c r="C11" s="61" t="s">
        <v>11</v>
      </c>
      <c r="D11" s="43">
        <v>29700</v>
      </c>
      <c r="E11" s="58"/>
      <c r="F11" s="45"/>
      <c r="G11" s="90"/>
    </row>
    <row r="12" spans="2:7" ht="27" customHeight="1" thickBot="1">
      <c r="B12" s="91" t="s">
        <v>214</v>
      </c>
      <c r="C12" s="92"/>
      <c r="D12" s="48">
        <f>D10+D11</f>
        <v>35459.58</v>
      </c>
      <c r="E12" s="58"/>
      <c r="F12" s="46"/>
      <c r="G12" s="93" t="s">
        <v>22</v>
      </c>
    </row>
    <row r="13" spans="2:7" ht="40.5" customHeight="1">
      <c r="B13" s="53">
        <v>3</v>
      </c>
      <c r="C13" s="32" t="s">
        <v>20</v>
      </c>
      <c r="D13" s="36" t="s">
        <v>10</v>
      </c>
      <c r="E13" s="58"/>
      <c r="F13" s="46"/>
      <c r="G13" s="94"/>
    </row>
    <row r="14" spans="2:7" ht="39.75" customHeight="1">
      <c r="B14" s="33"/>
      <c r="C14" s="34" t="s">
        <v>9</v>
      </c>
      <c r="D14" s="47">
        <v>3000</v>
      </c>
      <c r="E14" s="58"/>
      <c r="F14" s="46"/>
      <c r="G14" s="95">
        <f>D8+D17-F17</f>
        <v>15420.36</v>
      </c>
    </row>
    <row r="15" spans="2:7" ht="12.75">
      <c r="B15" s="98"/>
      <c r="C15" s="100" t="s">
        <v>11</v>
      </c>
      <c r="D15" s="102">
        <v>30173.86</v>
      </c>
      <c r="E15" s="109"/>
      <c r="F15" s="106"/>
      <c r="G15" s="96"/>
    </row>
    <row r="16" spans="2:7" ht="22.5" customHeight="1" thickBot="1">
      <c r="B16" s="99"/>
      <c r="C16" s="101"/>
      <c r="D16" s="103"/>
      <c r="E16" s="110"/>
      <c r="F16" s="107"/>
      <c r="G16" s="96"/>
    </row>
    <row r="17" spans="2:7" ht="27.75" customHeight="1" thickBot="1">
      <c r="B17" s="108" t="s">
        <v>218</v>
      </c>
      <c r="C17" s="92"/>
      <c r="D17" s="51">
        <f>D14+D15</f>
        <v>33173.86</v>
      </c>
      <c r="E17" s="38" t="s">
        <v>2</v>
      </c>
      <c r="F17" s="50">
        <f>SUM(F9:F15)</f>
        <v>2220</v>
      </c>
      <c r="G17" s="97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B17:C17"/>
    <mergeCell ref="G14:G17"/>
    <mergeCell ref="B15:B16"/>
    <mergeCell ref="C15:C16"/>
    <mergeCell ref="D15:D16"/>
    <mergeCell ref="E15:E16"/>
    <mergeCell ref="F15:F16"/>
    <mergeCell ref="G8:G11"/>
    <mergeCell ref="B12:C12"/>
    <mergeCell ref="G12:G13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M20" sqref="M20"/>
    </sheetView>
  </sheetViews>
  <sheetFormatPr defaultColWidth="9.140625" defaultRowHeight="12.75"/>
  <cols>
    <col min="3" max="3" width="17.140625" style="0" customWidth="1"/>
    <col min="4" max="4" width="17.00390625" style="0" customWidth="1"/>
    <col min="5" max="5" width="20.28125" style="0" customWidth="1"/>
    <col min="6" max="6" width="15.421875" style="0" customWidth="1"/>
    <col min="7" max="7" width="17.281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-12265.9</v>
      </c>
      <c r="E8" s="28"/>
      <c r="F8" s="29"/>
      <c r="G8" s="88">
        <f>D12-D15</f>
        <v>12980.859999999999</v>
      </c>
    </row>
    <row r="9" spans="2:7" ht="43.5" customHeight="1">
      <c r="B9" s="52">
        <v>2</v>
      </c>
      <c r="C9" s="32" t="s">
        <v>71</v>
      </c>
      <c r="D9" s="54" t="s">
        <v>12</v>
      </c>
      <c r="E9" s="57" t="s">
        <v>32</v>
      </c>
      <c r="F9" s="44">
        <v>2450</v>
      </c>
      <c r="G9" s="115"/>
    </row>
    <row r="10" spans="2:7" ht="36.75" customHeight="1">
      <c r="B10" s="53"/>
      <c r="C10" s="32" t="s">
        <v>17</v>
      </c>
      <c r="D10" s="55">
        <v>10739.14</v>
      </c>
      <c r="E10" s="57" t="s">
        <v>178</v>
      </c>
      <c r="F10" s="44">
        <v>1760</v>
      </c>
      <c r="G10" s="115"/>
    </row>
    <row r="11" spans="2:7" ht="16.5" thickBot="1">
      <c r="B11" s="33"/>
      <c r="C11" s="61" t="s">
        <v>11</v>
      </c>
      <c r="D11" s="43">
        <v>12148.5</v>
      </c>
      <c r="E11" s="58" t="s">
        <v>135</v>
      </c>
      <c r="F11" s="45">
        <v>10260</v>
      </c>
      <c r="G11" s="116"/>
    </row>
    <row r="12" spans="2:7" ht="33" customHeight="1" thickBot="1">
      <c r="B12" s="91" t="s">
        <v>2</v>
      </c>
      <c r="C12" s="117"/>
      <c r="D12" s="48">
        <f>D10+D11</f>
        <v>22887.64</v>
      </c>
      <c r="E12" s="58" t="s">
        <v>32</v>
      </c>
      <c r="F12" s="46">
        <v>17420</v>
      </c>
      <c r="G12" s="118" t="s">
        <v>22</v>
      </c>
    </row>
    <row r="13" spans="2:7" ht="29.25" customHeight="1">
      <c r="B13" s="53">
        <v>3</v>
      </c>
      <c r="C13" s="32" t="s">
        <v>71</v>
      </c>
      <c r="D13" s="36" t="s">
        <v>10</v>
      </c>
      <c r="E13" s="58" t="s">
        <v>151</v>
      </c>
      <c r="F13" s="46">
        <v>3880</v>
      </c>
      <c r="G13" s="119"/>
    </row>
    <row r="14" spans="2:7" ht="40.5" customHeight="1">
      <c r="B14" s="33"/>
      <c r="C14" s="59" t="s">
        <v>9</v>
      </c>
      <c r="D14" s="55">
        <v>0</v>
      </c>
      <c r="E14" s="58"/>
      <c r="F14" s="46"/>
      <c r="G14" s="95">
        <f>D8+D17-F17</f>
        <v>-38129.119999999995</v>
      </c>
    </row>
    <row r="15" spans="2:7" ht="12.75">
      <c r="B15" s="98"/>
      <c r="C15" s="123" t="s">
        <v>11</v>
      </c>
      <c r="D15" s="129">
        <v>9906.78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9906.78</v>
      </c>
      <c r="E17" s="38" t="s">
        <v>2</v>
      </c>
      <c r="F17" s="50">
        <f>SUM(F9:F15)</f>
        <v>35770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M20" sqref="M19:M20"/>
    </sheetView>
  </sheetViews>
  <sheetFormatPr defaultColWidth="9.140625" defaultRowHeight="12.75"/>
  <cols>
    <col min="3" max="3" width="17.57421875" style="0" customWidth="1"/>
    <col min="4" max="4" width="16.8515625" style="0" customWidth="1"/>
    <col min="5" max="5" width="22.28125" style="0" customWidth="1"/>
    <col min="6" max="6" width="12.7109375" style="0" customWidth="1"/>
    <col min="7" max="7" width="15.281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-36301.7</v>
      </c>
      <c r="E8" s="28"/>
      <c r="F8" s="29"/>
      <c r="G8" s="88">
        <f>D12-D15</f>
        <v>9031.119999999999</v>
      </c>
    </row>
    <row r="9" spans="2:7" ht="18.75">
      <c r="B9" s="52">
        <v>2</v>
      </c>
      <c r="C9" s="32" t="s">
        <v>70</v>
      </c>
      <c r="D9" s="54" t="s">
        <v>12</v>
      </c>
      <c r="E9" s="57" t="s">
        <v>33</v>
      </c>
      <c r="F9" s="44">
        <v>3500</v>
      </c>
      <c r="G9" s="115"/>
    </row>
    <row r="10" spans="2:7" ht="31.5">
      <c r="B10" s="53"/>
      <c r="C10" s="32" t="s">
        <v>17</v>
      </c>
      <c r="D10" s="55">
        <v>8089.94</v>
      </c>
      <c r="E10" s="57" t="s">
        <v>179</v>
      </c>
      <c r="F10" s="44">
        <v>18470</v>
      </c>
      <c r="G10" s="115"/>
    </row>
    <row r="11" spans="2:7" ht="16.5" thickBot="1">
      <c r="B11" s="33"/>
      <c r="C11" s="61" t="s">
        <v>11</v>
      </c>
      <c r="D11" s="43">
        <v>21312</v>
      </c>
      <c r="E11" s="58"/>
      <c r="F11" s="45"/>
      <c r="G11" s="116"/>
    </row>
    <row r="12" spans="2:7" ht="32.25" customHeight="1" thickBot="1">
      <c r="B12" s="91" t="s">
        <v>2</v>
      </c>
      <c r="C12" s="117"/>
      <c r="D12" s="48">
        <f>D10+D11</f>
        <v>29401.94</v>
      </c>
      <c r="E12" s="58"/>
      <c r="F12" s="46"/>
      <c r="G12" s="118" t="s">
        <v>22</v>
      </c>
    </row>
    <row r="13" spans="2:7" ht="34.5" customHeight="1">
      <c r="B13" s="53">
        <v>3</v>
      </c>
      <c r="C13" s="32" t="s">
        <v>70</v>
      </c>
      <c r="D13" s="36" t="s">
        <v>10</v>
      </c>
      <c r="E13" s="58"/>
      <c r="F13" s="46"/>
      <c r="G13" s="119"/>
    </row>
    <row r="14" spans="2:7" ht="39.75" customHeight="1">
      <c r="B14" s="33"/>
      <c r="C14" s="59" t="s">
        <v>9</v>
      </c>
      <c r="D14" s="55">
        <v>1500</v>
      </c>
      <c r="E14" s="58"/>
      <c r="F14" s="46"/>
      <c r="G14" s="95">
        <f>D8+D17-F17</f>
        <v>-36400.88</v>
      </c>
    </row>
    <row r="15" spans="2:7" ht="12.75">
      <c r="B15" s="98"/>
      <c r="C15" s="123" t="s">
        <v>11</v>
      </c>
      <c r="D15" s="129">
        <v>20370.82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21870.82</v>
      </c>
      <c r="E17" s="38" t="s">
        <v>2</v>
      </c>
      <c r="F17" s="50">
        <f>SUM(F9:F15)</f>
        <v>21970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H24" sqref="H24"/>
    </sheetView>
  </sheetViews>
  <sheetFormatPr defaultColWidth="9.140625" defaultRowHeight="12.75"/>
  <cols>
    <col min="3" max="3" width="18.28125" style="0" customWidth="1"/>
    <col min="4" max="4" width="16.8515625" style="0" customWidth="1"/>
    <col min="5" max="5" width="26.00390625" style="0" customWidth="1"/>
    <col min="6" max="6" width="13.140625" style="0" customWidth="1"/>
    <col min="7" max="7" width="17.57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30594.92</v>
      </c>
      <c r="E8" s="28"/>
      <c r="F8" s="29"/>
      <c r="G8" s="88">
        <f>D12-D15</f>
        <v>6352.600000000002</v>
      </c>
    </row>
    <row r="9" spans="2:7" ht="18.75">
      <c r="B9" s="52">
        <v>2</v>
      </c>
      <c r="C9" s="32" t="s">
        <v>72</v>
      </c>
      <c r="D9" s="54" t="s">
        <v>12</v>
      </c>
      <c r="E9" s="57" t="s">
        <v>33</v>
      </c>
      <c r="F9" s="44">
        <v>1330</v>
      </c>
      <c r="G9" s="115"/>
    </row>
    <row r="10" spans="2:7" ht="15.75">
      <c r="B10" s="53"/>
      <c r="C10" s="32" t="s">
        <v>17</v>
      </c>
      <c r="D10" s="55">
        <v>5831.81</v>
      </c>
      <c r="E10" s="57" t="s">
        <v>180</v>
      </c>
      <c r="F10" s="44">
        <v>13590</v>
      </c>
      <c r="G10" s="115"/>
    </row>
    <row r="11" spans="2:7" ht="16.5" thickBot="1">
      <c r="B11" s="33"/>
      <c r="C11" s="61" t="s">
        <v>11</v>
      </c>
      <c r="D11" s="43">
        <v>22937.4</v>
      </c>
      <c r="E11" s="58"/>
      <c r="F11" s="45"/>
      <c r="G11" s="116"/>
    </row>
    <row r="12" spans="2:7" ht="33" customHeight="1" thickBot="1">
      <c r="B12" s="91" t="s">
        <v>2</v>
      </c>
      <c r="C12" s="117"/>
      <c r="D12" s="48">
        <f>D10+D11</f>
        <v>28769.210000000003</v>
      </c>
      <c r="E12" s="58"/>
      <c r="F12" s="46"/>
      <c r="G12" s="118" t="s">
        <v>22</v>
      </c>
    </row>
    <row r="13" spans="2:7" ht="30" customHeight="1">
      <c r="B13" s="53">
        <v>3</v>
      </c>
      <c r="C13" s="32" t="s">
        <v>72</v>
      </c>
      <c r="D13" s="36" t="s">
        <v>10</v>
      </c>
      <c r="E13" s="58"/>
      <c r="F13" s="46"/>
      <c r="G13" s="119"/>
    </row>
    <row r="14" spans="2:7" ht="38.25" customHeight="1">
      <c r="B14" s="33"/>
      <c r="C14" s="59" t="s">
        <v>9</v>
      </c>
      <c r="D14" s="55">
        <v>1500</v>
      </c>
      <c r="E14" s="58"/>
      <c r="F14" s="46"/>
      <c r="G14" s="95">
        <f>D8+D17-F17</f>
        <v>39591.53</v>
      </c>
    </row>
    <row r="15" spans="2:7" ht="12.75">
      <c r="B15" s="98"/>
      <c r="C15" s="123" t="s">
        <v>11</v>
      </c>
      <c r="D15" s="129">
        <v>22416.61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23916.61</v>
      </c>
      <c r="E17" s="38" t="s">
        <v>2</v>
      </c>
      <c r="F17" s="50">
        <f>SUM(F9:F15)</f>
        <v>14920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B3:G4"/>
    <mergeCell ref="B5:B7"/>
    <mergeCell ref="C5:C7"/>
    <mergeCell ref="D5:D7"/>
    <mergeCell ref="E5:E7"/>
    <mergeCell ref="F5:F7"/>
    <mergeCell ref="G5:G7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</mergeCells>
  <printOptions/>
  <pageMargins left="0.7" right="0.7" top="0.75" bottom="0.75" header="0.3" footer="0.3"/>
  <pageSetup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N20" sqref="N20"/>
    </sheetView>
  </sheetViews>
  <sheetFormatPr defaultColWidth="9.140625" defaultRowHeight="12.75"/>
  <cols>
    <col min="3" max="3" width="19.140625" style="0" customWidth="1"/>
    <col min="4" max="4" width="16.28125" style="0" customWidth="1"/>
    <col min="5" max="5" width="19.8515625" style="0" customWidth="1"/>
    <col min="6" max="6" width="14.00390625" style="0" customWidth="1"/>
    <col min="7" max="7" width="16.14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37493.83</v>
      </c>
      <c r="E8" s="28"/>
      <c r="F8" s="29"/>
      <c r="G8" s="88">
        <f>D12-D15</f>
        <v>6027.93</v>
      </c>
    </row>
    <row r="9" spans="2:7" ht="32.25" customHeight="1" thickBot="1">
      <c r="B9" s="52">
        <v>2</v>
      </c>
      <c r="C9" s="65" t="s">
        <v>73</v>
      </c>
      <c r="D9" s="63" t="s">
        <v>12</v>
      </c>
      <c r="E9" s="57"/>
      <c r="F9" s="44"/>
      <c r="G9" s="115"/>
    </row>
    <row r="10" spans="2:7" ht="15.75">
      <c r="B10" s="53"/>
      <c r="C10" s="32" t="s">
        <v>17</v>
      </c>
      <c r="D10" s="55">
        <v>4523.3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18882</v>
      </c>
      <c r="E11" s="58"/>
      <c r="F11" s="45"/>
      <c r="G11" s="116"/>
    </row>
    <row r="12" spans="2:7" ht="32.25" customHeight="1" thickBot="1">
      <c r="B12" s="91" t="s">
        <v>2</v>
      </c>
      <c r="C12" s="117"/>
      <c r="D12" s="48">
        <f>D10+D11</f>
        <v>23405.3</v>
      </c>
      <c r="E12" s="58"/>
      <c r="F12" s="46"/>
      <c r="G12" s="118" t="s">
        <v>22</v>
      </c>
    </row>
    <row r="13" spans="2:7" ht="32.25" customHeight="1">
      <c r="B13" s="53">
        <v>3</v>
      </c>
      <c r="C13" s="32" t="s">
        <v>73</v>
      </c>
      <c r="D13" s="36" t="s">
        <v>10</v>
      </c>
      <c r="E13" s="58"/>
      <c r="F13" s="46"/>
      <c r="G13" s="119"/>
    </row>
    <row r="14" spans="2:7" ht="45.75" customHeight="1">
      <c r="B14" s="33"/>
      <c r="C14" s="59" t="s">
        <v>9</v>
      </c>
      <c r="D14" s="55">
        <v>0</v>
      </c>
      <c r="E14" s="58"/>
      <c r="F14" s="46"/>
      <c r="G14" s="95">
        <f>D8+D17-F17</f>
        <v>54871.2</v>
      </c>
    </row>
    <row r="15" spans="2:7" ht="12.75">
      <c r="B15" s="98"/>
      <c r="C15" s="123" t="s">
        <v>11</v>
      </c>
      <c r="D15" s="129">
        <v>17377.37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17377.37</v>
      </c>
      <c r="E17" s="38" t="s">
        <v>2</v>
      </c>
      <c r="F17" s="50">
        <f>SUM(F9:F15)</f>
        <v>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Q19" sqref="Q18:Q19"/>
    </sheetView>
  </sheetViews>
  <sheetFormatPr defaultColWidth="9.140625" defaultRowHeight="12.75"/>
  <cols>
    <col min="3" max="3" width="19.8515625" style="0" customWidth="1"/>
    <col min="4" max="4" width="16.28125" style="0" customWidth="1"/>
    <col min="5" max="5" width="23.28125" style="0" customWidth="1"/>
    <col min="6" max="6" width="14.7109375" style="0" customWidth="1"/>
    <col min="7" max="7" width="16.0039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25825.53</v>
      </c>
      <c r="E8" s="28"/>
      <c r="F8" s="29"/>
      <c r="G8" s="88">
        <f>D12-D15</f>
        <v>7797.000000000004</v>
      </c>
    </row>
    <row r="9" spans="2:7" ht="47.25">
      <c r="B9" s="52">
        <v>2</v>
      </c>
      <c r="C9" s="32" t="s">
        <v>75</v>
      </c>
      <c r="D9" s="54" t="s">
        <v>12</v>
      </c>
      <c r="E9" s="57" t="s">
        <v>181</v>
      </c>
      <c r="F9" s="44">
        <v>12000</v>
      </c>
      <c r="G9" s="115"/>
    </row>
    <row r="10" spans="2:7" ht="31.5">
      <c r="B10" s="53"/>
      <c r="C10" s="32" t="s">
        <v>17</v>
      </c>
      <c r="D10" s="55">
        <v>4442.76</v>
      </c>
      <c r="E10" s="57" t="s">
        <v>182</v>
      </c>
      <c r="F10" s="44">
        <v>2050</v>
      </c>
      <c r="G10" s="115"/>
    </row>
    <row r="11" spans="2:7" ht="16.5" thickBot="1">
      <c r="B11" s="33"/>
      <c r="C11" s="61" t="s">
        <v>11</v>
      </c>
      <c r="D11" s="43">
        <v>21546</v>
      </c>
      <c r="E11" s="58"/>
      <c r="F11" s="45"/>
      <c r="G11" s="116"/>
    </row>
    <row r="12" spans="2:7" ht="34.5" customHeight="1" thickBot="1">
      <c r="B12" s="91" t="s">
        <v>2</v>
      </c>
      <c r="C12" s="117"/>
      <c r="D12" s="48">
        <f>D10+D11</f>
        <v>25988.760000000002</v>
      </c>
      <c r="E12" s="58"/>
      <c r="F12" s="46"/>
      <c r="G12" s="118" t="s">
        <v>22</v>
      </c>
    </row>
    <row r="13" spans="2:7" ht="31.5" customHeight="1">
      <c r="B13" s="53">
        <v>3</v>
      </c>
      <c r="C13" s="32" t="s">
        <v>75</v>
      </c>
      <c r="D13" s="36" t="s">
        <v>10</v>
      </c>
      <c r="E13" s="58"/>
      <c r="F13" s="46"/>
      <c r="G13" s="119"/>
    </row>
    <row r="14" spans="2:7" ht="42" customHeight="1">
      <c r="B14" s="33"/>
      <c r="C14" s="59" t="s">
        <v>9</v>
      </c>
      <c r="D14" s="55">
        <v>0</v>
      </c>
      <c r="E14" s="58"/>
      <c r="F14" s="46"/>
      <c r="G14" s="95">
        <f>D8+D17-F17</f>
        <v>29967.289999999994</v>
      </c>
    </row>
    <row r="15" spans="2:7" ht="12.75">
      <c r="B15" s="98"/>
      <c r="C15" s="123" t="s">
        <v>11</v>
      </c>
      <c r="D15" s="129">
        <v>18191.76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18191.76</v>
      </c>
      <c r="E17" s="38" t="s">
        <v>2</v>
      </c>
      <c r="F17" s="50">
        <f>SUM(F9:F15)</f>
        <v>14050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L12" sqref="L12"/>
    </sheetView>
  </sheetViews>
  <sheetFormatPr defaultColWidth="9.140625" defaultRowHeight="12.75"/>
  <cols>
    <col min="3" max="3" width="18.57421875" style="0" customWidth="1"/>
    <col min="4" max="4" width="15.8515625" style="0" customWidth="1"/>
    <col min="5" max="5" width="19.7109375" style="0" customWidth="1"/>
    <col min="6" max="6" width="14.00390625" style="0" customWidth="1"/>
    <col min="7" max="7" width="18.14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40194.11</v>
      </c>
      <c r="E8" s="28"/>
      <c r="F8" s="29"/>
      <c r="G8" s="88">
        <f>D12-D15</f>
        <v>10810.75</v>
      </c>
    </row>
    <row r="9" spans="2:7" ht="31.5">
      <c r="B9" s="52">
        <v>2</v>
      </c>
      <c r="C9" s="32" t="s">
        <v>74</v>
      </c>
      <c r="D9" s="54" t="s">
        <v>12</v>
      </c>
      <c r="E9" s="57" t="s">
        <v>106</v>
      </c>
      <c r="F9" s="44">
        <v>4200</v>
      </c>
      <c r="G9" s="115"/>
    </row>
    <row r="10" spans="2:7" ht="15.75">
      <c r="B10" s="53"/>
      <c r="C10" s="32" t="s">
        <v>17</v>
      </c>
      <c r="D10" s="55">
        <v>8275.12</v>
      </c>
      <c r="E10" s="57" t="s">
        <v>183</v>
      </c>
      <c r="F10" s="44">
        <v>22210</v>
      </c>
      <c r="G10" s="115"/>
    </row>
    <row r="11" spans="2:7" ht="32.25" thickBot="1">
      <c r="B11" s="33"/>
      <c r="C11" s="61" t="s">
        <v>11</v>
      </c>
      <c r="D11" s="43">
        <v>21787.2</v>
      </c>
      <c r="E11" s="58" t="s">
        <v>98</v>
      </c>
      <c r="F11" s="45">
        <v>2120</v>
      </c>
      <c r="G11" s="116"/>
    </row>
    <row r="12" spans="2:7" ht="27.75" customHeight="1" thickBot="1">
      <c r="B12" s="91" t="s">
        <v>2</v>
      </c>
      <c r="C12" s="117"/>
      <c r="D12" s="48">
        <f>D10+D11</f>
        <v>30062.32</v>
      </c>
      <c r="E12" s="58"/>
      <c r="F12" s="46"/>
      <c r="G12" s="118" t="s">
        <v>22</v>
      </c>
    </row>
    <row r="13" spans="2:7" ht="27.75" customHeight="1">
      <c r="B13" s="53">
        <v>3</v>
      </c>
      <c r="C13" s="32" t="s">
        <v>74</v>
      </c>
      <c r="D13" s="36" t="s">
        <v>10</v>
      </c>
      <c r="E13" s="58"/>
      <c r="F13" s="46"/>
      <c r="G13" s="119"/>
    </row>
    <row r="14" spans="2:7" ht="42.75" customHeight="1">
      <c r="B14" s="33"/>
      <c r="C14" s="59" t="s">
        <v>9</v>
      </c>
      <c r="D14" s="55">
        <v>3026.7</v>
      </c>
      <c r="E14" s="58"/>
      <c r="F14" s="46"/>
      <c r="G14" s="95">
        <f>D8+D17-F17</f>
        <v>33942.380000000005</v>
      </c>
    </row>
    <row r="15" spans="2:7" ht="12.75">
      <c r="B15" s="98"/>
      <c r="C15" s="123" t="s">
        <v>11</v>
      </c>
      <c r="D15" s="129">
        <v>19251.57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22278.27</v>
      </c>
      <c r="E17" s="38" t="s">
        <v>2</v>
      </c>
      <c r="F17" s="50">
        <f>SUM(F9:F15)</f>
        <v>28530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G24" sqref="G24"/>
    </sheetView>
  </sheetViews>
  <sheetFormatPr defaultColWidth="9.140625" defaultRowHeight="12.75"/>
  <cols>
    <col min="3" max="3" width="18.28125" style="0" customWidth="1"/>
    <col min="4" max="4" width="16.7109375" style="0" customWidth="1"/>
    <col min="5" max="5" width="23.140625" style="0" customWidth="1"/>
    <col min="6" max="6" width="13.00390625" style="0" customWidth="1"/>
    <col min="7" max="7" width="16.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40162.97</v>
      </c>
      <c r="E8" s="28"/>
      <c r="F8" s="29"/>
      <c r="G8" s="88">
        <f>D12-D15</f>
        <v>2740.6500000000015</v>
      </c>
    </row>
    <row r="9" spans="2:7" ht="18.75">
      <c r="B9" s="52">
        <v>2</v>
      </c>
      <c r="C9" s="32" t="s">
        <v>76</v>
      </c>
      <c r="D9" s="54" t="s">
        <v>12</v>
      </c>
      <c r="E9" s="57" t="s">
        <v>184</v>
      </c>
      <c r="F9" s="44">
        <v>620</v>
      </c>
      <c r="G9" s="115"/>
    </row>
    <row r="10" spans="2:7" ht="15.75">
      <c r="B10" s="53"/>
      <c r="C10" s="32" t="s">
        <v>17</v>
      </c>
      <c r="D10" s="55">
        <v>5270.22</v>
      </c>
      <c r="E10" s="57" t="s">
        <v>185</v>
      </c>
      <c r="F10" s="44">
        <v>76580</v>
      </c>
      <c r="G10" s="115"/>
    </row>
    <row r="11" spans="2:7" ht="32.25" thickBot="1">
      <c r="B11" s="33"/>
      <c r="C11" s="61" t="s">
        <v>11</v>
      </c>
      <c r="D11" s="43">
        <v>15155.2</v>
      </c>
      <c r="E11" s="58" t="s">
        <v>186</v>
      </c>
      <c r="F11" s="45">
        <v>2590</v>
      </c>
      <c r="G11" s="116"/>
    </row>
    <row r="12" spans="2:7" ht="31.5" customHeight="1" thickBot="1">
      <c r="B12" s="91" t="s">
        <v>2</v>
      </c>
      <c r="C12" s="117"/>
      <c r="D12" s="48">
        <f>D10+D11</f>
        <v>20425.420000000002</v>
      </c>
      <c r="E12" s="58"/>
      <c r="F12" s="46"/>
      <c r="G12" s="118" t="s">
        <v>22</v>
      </c>
    </row>
    <row r="13" spans="2:7" ht="29.25" customHeight="1">
      <c r="B13" s="53">
        <v>3</v>
      </c>
      <c r="C13" s="32" t="s">
        <v>76</v>
      </c>
      <c r="D13" s="36" t="s">
        <v>10</v>
      </c>
      <c r="E13" s="58"/>
      <c r="F13" s="46"/>
      <c r="G13" s="119"/>
    </row>
    <row r="14" spans="2:7" ht="38.25" customHeight="1">
      <c r="B14" s="33"/>
      <c r="C14" s="59" t="s">
        <v>9</v>
      </c>
      <c r="D14" s="55">
        <v>1500</v>
      </c>
      <c r="E14" s="58"/>
      <c r="F14" s="46"/>
      <c r="G14" s="95">
        <f>D8+D17-F17</f>
        <v>-20442.259999999995</v>
      </c>
    </row>
    <row r="15" spans="2:7" ht="12.75">
      <c r="B15" s="98"/>
      <c r="C15" s="123" t="s">
        <v>11</v>
      </c>
      <c r="D15" s="129">
        <v>17684.77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19184.77</v>
      </c>
      <c r="E17" s="38" t="s">
        <v>2</v>
      </c>
      <c r="F17" s="50">
        <f>SUM(F9:F15)</f>
        <v>79790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18.57421875" style="0" customWidth="1"/>
    <col min="4" max="4" width="17.421875" style="0" customWidth="1"/>
    <col min="5" max="5" width="23.7109375" style="0" customWidth="1"/>
    <col min="6" max="6" width="13.57421875" style="0" customWidth="1"/>
    <col min="7" max="7" width="15.57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-792.75</v>
      </c>
      <c r="E8" s="28"/>
      <c r="F8" s="29"/>
      <c r="G8" s="88">
        <f>D12-D15</f>
        <v>2567.49</v>
      </c>
    </row>
    <row r="9" spans="2:7" ht="18.75">
      <c r="B9" s="52">
        <v>2</v>
      </c>
      <c r="C9" s="32" t="s">
        <v>77</v>
      </c>
      <c r="D9" s="54" t="s">
        <v>12</v>
      </c>
      <c r="E9" s="57" t="s">
        <v>187</v>
      </c>
      <c r="F9" s="44">
        <v>4800</v>
      </c>
      <c r="G9" s="115"/>
    </row>
    <row r="10" spans="2:7" ht="15.75">
      <c r="B10" s="53"/>
      <c r="C10" s="32" t="s">
        <v>17</v>
      </c>
      <c r="D10" s="55">
        <v>3123.43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11201.4</v>
      </c>
      <c r="E11" s="57"/>
      <c r="F11" s="62"/>
      <c r="G11" s="116"/>
    </row>
    <row r="12" spans="2:7" ht="33.75" customHeight="1" thickBot="1">
      <c r="B12" s="91" t="s">
        <v>2</v>
      </c>
      <c r="C12" s="117"/>
      <c r="D12" s="48">
        <f>D10+D11</f>
        <v>14324.83</v>
      </c>
      <c r="E12" s="58"/>
      <c r="F12" s="46"/>
      <c r="G12" s="118" t="s">
        <v>22</v>
      </c>
    </row>
    <row r="13" spans="2:7" ht="30.75" customHeight="1">
      <c r="B13" s="53">
        <v>3</v>
      </c>
      <c r="C13" s="32" t="s">
        <v>77</v>
      </c>
      <c r="D13" s="36" t="s">
        <v>10</v>
      </c>
      <c r="E13" s="58"/>
      <c r="F13" s="46"/>
      <c r="G13" s="119"/>
    </row>
    <row r="14" spans="2:7" ht="39.75" customHeight="1">
      <c r="B14" s="33"/>
      <c r="C14" s="59" t="s">
        <v>9</v>
      </c>
      <c r="D14" s="55">
        <v>1500</v>
      </c>
      <c r="E14" s="58"/>
      <c r="F14" s="46"/>
      <c r="G14" s="95">
        <f>D8+D17-F17</f>
        <v>7664.59</v>
      </c>
    </row>
    <row r="15" spans="2:7" ht="12.75">
      <c r="B15" s="98"/>
      <c r="C15" s="123" t="s">
        <v>11</v>
      </c>
      <c r="D15" s="129">
        <v>11757.34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13257.34</v>
      </c>
      <c r="E17" s="38" t="s">
        <v>2</v>
      </c>
      <c r="F17" s="50">
        <f>SUM(F9:F15)</f>
        <v>4800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F31" sqref="F31"/>
    </sheetView>
  </sheetViews>
  <sheetFormatPr defaultColWidth="9.140625" defaultRowHeight="12.75"/>
  <cols>
    <col min="3" max="3" width="18.7109375" style="0" customWidth="1"/>
    <col min="4" max="4" width="15.7109375" style="0" customWidth="1"/>
    <col min="5" max="5" width="24.8515625" style="0" customWidth="1"/>
    <col min="6" max="6" width="12.421875" style="0" customWidth="1"/>
    <col min="7" max="7" width="15.281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45.75" thickBot="1">
      <c r="B8" s="52">
        <v>1</v>
      </c>
      <c r="C8" s="69" t="s">
        <v>217</v>
      </c>
      <c r="D8" s="49">
        <v>11355.97</v>
      </c>
      <c r="E8" s="28"/>
      <c r="F8" s="29"/>
      <c r="G8" s="88">
        <f>D12-D15</f>
        <v>770.1999999999989</v>
      </c>
    </row>
    <row r="9" spans="2:7" ht="33.75" customHeight="1">
      <c r="B9" s="52">
        <v>2</v>
      </c>
      <c r="C9" s="32" t="s">
        <v>78</v>
      </c>
      <c r="D9" s="54" t="s">
        <v>12</v>
      </c>
      <c r="E9" s="57" t="s">
        <v>26</v>
      </c>
      <c r="F9" s="44">
        <v>1740</v>
      </c>
      <c r="G9" s="115"/>
    </row>
    <row r="10" spans="2:7" ht="30.75" customHeight="1">
      <c r="B10" s="53"/>
      <c r="C10" s="32" t="s">
        <v>17</v>
      </c>
      <c r="D10" s="55">
        <v>2692.39</v>
      </c>
      <c r="E10" s="57" t="s">
        <v>33</v>
      </c>
      <c r="F10" s="44">
        <v>1230</v>
      </c>
      <c r="G10" s="115"/>
    </row>
    <row r="11" spans="2:7" ht="30.75" customHeight="1" thickBot="1">
      <c r="B11" s="33"/>
      <c r="C11" s="61" t="s">
        <v>11</v>
      </c>
      <c r="D11" s="43">
        <v>11210.4</v>
      </c>
      <c r="E11" s="57" t="s">
        <v>188</v>
      </c>
      <c r="F11" s="62">
        <v>450</v>
      </c>
      <c r="G11" s="116"/>
    </row>
    <row r="12" spans="2:7" ht="30" customHeight="1" thickBot="1">
      <c r="B12" s="91" t="s">
        <v>214</v>
      </c>
      <c r="C12" s="117"/>
      <c r="D12" s="48">
        <f>D10+D11</f>
        <v>13902.789999999999</v>
      </c>
      <c r="E12" s="58" t="s">
        <v>102</v>
      </c>
      <c r="F12" s="46">
        <v>650</v>
      </c>
      <c r="G12" s="118" t="s">
        <v>22</v>
      </c>
    </row>
    <row r="13" spans="2:7" ht="32.25" customHeight="1">
      <c r="B13" s="53">
        <v>3</v>
      </c>
      <c r="C13" s="32" t="s">
        <v>78</v>
      </c>
      <c r="D13" s="36" t="s">
        <v>10</v>
      </c>
      <c r="E13" s="58" t="s">
        <v>189</v>
      </c>
      <c r="F13" s="46">
        <v>4800</v>
      </c>
      <c r="G13" s="119"/>
    </row>
    <row r="14" spans="2:7" ht="41.25" customHeight="1">
      <c r="B14" s="33"/>
      <c r="C14" s="59" t="s">
        <v>9</v>
      </c>
      <c r="D14" s="55">
        <v>1500</v>
      </c>
      <c r="E14" s="58"/>
      <c r="F14" s="46"/>
      <c r="G14" s="95">
        <f>D8+D17-F17</f>
        <v>17118.559999999998</v>
      </c>
    </row>
    <row r="15" spans="2:7" ht="12.75">
      <c r="B15" s="98"/>
      <c r="C15" s="123" t="s">
        <v>11</v>
      </c>
      <c r="D15" s="129">
        <v>13132.59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218</v>
      </c>
      <c r="C17" s="111"/>
      <c r="D17" s="51">
        <f>D14+D15</f>
        <v>14632.59</v>
      </c>
      <c r="E17" s="38" t="s">
        <v>2</v>
      </c>
      <c r="F17" s="50">
        <f>SUM(F9:F15)</f>
        <v>8870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L19" sqref="L19"/>
    </sheetView>
  </sheetViews>
  <sheetFormatPr defaultColWidth="9.140625" defaultRowHeight="12.75"/>
  <cols>
    <col min="3" max="3" width="17.8515625" style="0" customWidth="1"/>
    <col min="4" max="4" width="16.7109375" style="0" customWidth="1"/>
    <col min="5" max="5" width="24.421875" style="0" customWidth="1"/>
    <col min="6" max="6" width="13.00390625" style="0" customWidth="1"/>
    <col min="7" max="7" width="15.281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1221.37</v>
      </c>
      <c r="E8" s="28"/>
      <c r="F8" s="29"/>
      <c r="G8" s="88">
        <f>D12-D15</f>
        <v>4184.139999999999</v>
      </c>
    </row>
    <row r="9" spans="2:7" ht="47.25" customHeight="1">
      <c r="B9" s="52">
        <v>2</v>
      </c>
      <c r="C9" s="32" t="s">
        <v>79</v>
      </c>
      <c r="D9" s="54" t="s">
        <v>12</v>
      </c>
      <c r="E9" s="57" t="s">
        <v>190</v>
      </c>
      <c r="F9" s="44">
        <v>910</v>
      </c>
      <c r="G9" s="115"/>
    </row>
    <row r="10" spans="2:7" ht="31.5">
      <c r="B10" s="53"/>
      <c r="C10" s="32" t="s">
        <v>17</v>
      </c>
      <c r="D10" s="55">
        <v>3412.99</v>
      </c>
      <c r="E10" s="57" t="s">
        <v>191</v>
      </c>
      <c r="F10" s="44">
        <v>7670</v>
      </c>
      <c r="G10" s="115"/>
    </row>
    <row r="11" spans="2:7" ht="16.5" thickBot="1">
      <c r="B11" s="33"/>
      <c r="C11" s="61" t="s">
        <v>11</v>
      </c>
      <c r="D11" s="43">
        <v>10972.8</v>
      </c>
      <c r="E11" s="57" t="s">
        <v>192</v>
      </c>
      <c r="F11" s="62">
        <v>3550</v>
      </c>
      <c r="G11" s="116"/>
    </row>
    <row r="12" spans="2:7" ht="33.75" customHeight="1" thickBot="1">
      <c r="B12" s="91" t="s">
        <v>2</v>
      </c>
      <c r="C12" s="117"/>
      <c r="D12" s="48">
        <f>D10+D11</f>
        <v>14385.789999999999</v>
      </c>
      <c r="E12" s="58"/>
      <c r="F12" s="46"/>
      <c r="G12" s="118" t="s">
        <v>22</v>
      </c>
    </row>
    <row r="13" spans="2:7" ht="33" customHeight="1">
      <c r="B13" s="53">
        <v>3</v>
      </c>
      <c r="C13" s="32" t="s">
        <v>79</v>
      </c>
      <c r="D13" s="36" t="s">
        <v>10</v>
      </c>
      <c r="E13" s="58"/>
      <c r="F13" s="46"/>
      <c r="G13" s="119"/>
    </row>
    <row r="14" spans="2:7" ht="47.25" customHeight="1">
      <c r="B14" s="33"/>
      <c r="C14" s="59" t="s">
        <v>9</v>
      </c>
      <c r="D14" s="55">
        <v>1500</v>
      </c>
      <c r="E14" s="58"/>
      <c r="F14" s="46"/>
      <c r="G14" s="95">
        <f>D8+D17-F17</f>
        <v>793.0200000000004</v>
      </c>
    </row>
    <row r="15" spans="2:7" ht="12.75">
      <c r="B15" s="98"/>
      <c r="C15" s="123" t="s">
        <v>11</v>
      </c>
      <c r="D15" s="129">
        <v>10201.65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11701.65</v>
      </c>
      <c r="E17" s="38" t="s">
        <v>2</v>
      </c>
      <c r="F17" s="50">
        <f>SUM(F9:F15)</f>
        <v>12130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K18" sqref="K18"/>
    </sheetView>
  </sheetViews>
  <sheetFormatPr defaultColWidth="9.140625" defaultRowHeight="12.75"/>
  <cols>
    <col min="3" max="3" width="21.28125" style="0" customWidth="1"/>
    <col min="4" max="4" width="16.140625" style="0" customWidth="1"/>
    <col min="5" max="5" width="21.8515625" style="0" customWidth="1"/>
    <col min="6" max="6" width="12.421875" style="0" customWidth="1"/>
    <col min="7" max="7" width="15.57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80"/>
      <c r="E6" s="74"/>
      <c r="F6" s="83"/>
      <c r="G6" s="86"/>
    </row>
    <row r="7" spans="2:7" ht="13.5" thickBot="1">
      <c r="B7" s="75"/>
      <c r="C7" s="78"/>
      <c r="D7" s="81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7350.48</v>
      </c>
      <c r="E8" s="28"/>
      <c r="F8" s="29"/>
      <c r="G8" s="88">
        <f>D12-D15</f>
        <v>10624.970000000001</v>
      </c>
    </row>
    <row r="9" spans="2:7" ht="34.5" customHeight="1" thickBot="1">
      <c r="B9" s="52">
        <v>2</v>
      </c>
      <c r="C9" s="65" t="s">
        <v>23</v>
      </c>
      <c r="D9" s="63" t="s">
        <v>12</v>
      </c>
      <c r="E9" s="57" t="s">
        <v>98</v>
      </c>
      <c r="F9" s="44">
        <v>3040</v>
      </c>
      <c r="G9" s="89"/>
    </row>
    <row r="10" spans="2:7" ht="27.75" customHeight="1">
      <c r="B10" s="53"/>
      <c r="C10" s="32" t="s">
        <v>17</v>
      </c>
      <c r="D10" s="55">
        <v>11451.65</v>
      </c>
      <c r="E10" s="57" t="s">
        <v>32</v>
      </c>
      <c r="F10" s="44">
        <v>816</v>
      </c>
      <c r="G10" s="89"/>
    </row>
    <row r="11" spans="2:7" ht="28.5" customHeight="1" thickBot="1">
      <c r="B11" s="33"/>
      <c r="C11" s="61" t="s">
        <v>11</v>
      </c>
      <c r="D11" s="43">
        <v>37170.6</v>
      </c>
      <c r="E11" s="58"/>
      <c r="F11" s="45"/>
      <c r="G11" s="90"/>
    </row>
    <row r="12" spans="2:7" ht="30.75" customHeight="1" thickBot="1">
      <c r="B12" s="91" t="s">
        <v>2</v>
      </c>
      <c r="C12" s="92"/>
      <c r="D12" s="48">
        <f>D10+D11</f>
        <v>48622.25</v>
      </c>
      <c r="E12" s="58"/>
      <c r="F12" s="46"/>
      <c r="G12" s="93" t="s">
        <v>22</v>
      </c>
    </row>
    <row r="13" spans="2:7" ht="32.25" customHeight="1">
      <c r="B13" s="53">
        <v>3</v>
      </c>
      <c r="C13" s="32" t="s">
        <v>23</v>
      </c>
      <c r="D13" s="36" t="s">
        <v>10</v>
      </c>
      <c r="E13" s="58"/>
      <c r="F13" s="46"/>
      <c r="G13" s="94"/>
    </row>
    <row r="14" spans="2:7" ht="39.75" customHeight="1">
      <c r="B14" s="33"/>
      <c r="C14" s="34" t="s">
        <v>9</v>
      </c>
      <c r="D14" s="47">
        <v>6607.4</v>
      </c>
      <c r="E14" s="58"/>
      <c r="F14" s="46"/>
      <c r="G14" s="95">
        <f>D8+D17-F17</f>
        <v>48099.16</v>
      </c>
    </row>
    <row r="15" spans="2:7" ht="12.75">
      <c r="B15" s="98"/>
      <c r="C15" s="100" t="s">
        <v>11</v>
      </c>
      <c r="D15" s="102">
        <v>37997.28</v>
      </c>
      <c r="E15" s="109"/>
      <c r="F15" s="106"/>
      <c r="G15" s="96"/>
    </row>
    <row r="16" spans="2:7" ht="13.5" thickBot="1">
      <c r="B16" s="99"/>
      <c r="C16" s="101"/>
      <c r="D16" s="103"/>
      <c r="E16" s="110"/>
      <c r="F16" s="107"/>
      <c r="G16" s="96"/>
    </row>
    <row r="17" spans="2:7" ht="27.75" customHeight="1" thickBot="1">
      <c r="B17" s="108" t="s">
        <v>2</v>
      </c>
      <c r="C17" s="92"/>
      <c r="D17" s="51">
        <f>D14+D15</f>
        <v>44604.68</v>
      </c>
      <c r="E17" s="38" t="s">
        <v>2</v>
      </c>
      <c r="F17" s="50">
        <f>SUM(F9:F15)</f>
        <v>3856</v>
      </c>
      <c r="G17" s="97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7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P29" sqref="P29"/>
    </sheetView>
  </sheetViews>
  <sheetFormatPr defaultColWidth="9.140625" defaultRowHeight="12.75"/>
  <cols>
    <col min="3" max="3" width="17.8515625" style="0" customWidth="1"/>
    <col min="4" max="4" width="15.7109375" style="0" customWidth="1"/>
    <col min="5" max="5" width="21.57421875" style="0" customWidth="1"/>
    <col min="6" max="6" width="12.8515625" style="0" customWidth="1"/>
    <col min="7" max="7" width="16.281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3846.34</v>
      </c>
      <c r="E8" s="28"/>
      <c r="F8" s="29"/>
      <c r="G8" s="88">
        <f>D12-D15</f>
        <v>4071.8599999999988</v>
      </c>
    </row>
    <row r="9" spans="2:7" ht="48" customHeight="1">
      <c r="B9" s="52">
        <v>2</v>
      </c>
      <c r="C9" s="32" t="s">
        <v>80</v>
      </c>
      <c r="D9" s="54" t="s">
        <v>12</v>
      </c>
      <c r="E9" s="57" t="s">
        <v>107</v>
      </c>
      <c r="F9" s="44">
        <v>6000</v>
      </c>
      <c r="G9" s="115"/>
    </row>
    <row r="10" spans="2:7" ht="31.5">
      <c r="B10" s="53"/>
      <c r="C10" s="32" t="s">
        <v>17</v>
      </c>
      <c r="D10" s="55">
        <v>4744.14</v>
      </c>
      <c r="E10" s="57" t="s">
        <v>193</v>
      </c>
      <c r="F10" s="44">
        <v>20430</v>
      </c>
      <c r="G10" s="115"/>
    </row>
    <row r="11" spans="2:7" ht="32.25" thickBot="1">
      <c r="B11" s="33"/>
      <c r="C11" s="61" t="s">
        <v>11</v>
      </c>
      <c r="D11" s="43">
        <v>9237</v>
      </c>
      <c r="E11" s="57" t="s">
        <v>192</v>
      </c>
      <c r="F11" s="62">
        <v>4260</v>
      </c>
      <c r="G11" s="116"/>
    </row>
    <row r="12" spans="2:7" ht="31.5" customHeight="1" thickBot="1">
      <c r="B12" s="91" t="s">
        <v>2</v>
      </c>
      <c r="C12" s="117"/>
      <c r="D12" s="48">
        <f>D10+D11</f>
        <v>13981.14</v>
      </c>
      <c r="E12" s="58"/>
      <c r="F12" s="46"/>
      <c r="G12" s="118" t="s">
        <v>22</v>
      </c>
    </row>
    <row r="13" spans="2:7" ht="32.25" customHeight="1">
      <c r="B13" s="53">
        <v>3</v>
      </c>
      <c r="C13" s="32" t="s">
        <v>80</v>
      </c>
      <c r="D13" s="36" t="s">
        <v>10</v>
      </c>
      <c r="E13" s="58"/>
      <c r="F13" s="46"/>
      <c r="G13" s="119"/>
    </row>
    <row r="14" spans="2:7" ht="39" customHeight="1">
      <c r="B14" s="33"/>
      <c r="C14" s="59" t="s">
        <v>9</v>
      </c>
      <c r="D14" s="55">
        <v>0</v>
      </c>
      <c r="E14" s="58"/>
      <c r="F14" s="46"/>
      <c r="G14" s="95">
        <f>D8+D17-F17</f>
        <v>-16934.379999999997</v>
      </c>
    </row>
    <row r="15" spans="2:7" ht="12.75">
      <c r="B15" s="98"/>
      <c r="C15" s="123" t="s">
        <v>11</v>
      </c>
      <c r="D15" s="129">
        <v>9909.28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9909.28</v>
      </c>
      <c r="E17" s="38" t="s">
        <v>2</v>
      </c>
      <c r="F17" s="50">
        <f>SUM(F9:F15)</f>
        <v>30690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J20" sqref="J20"/>
    </sheetView>
  </sheetViews>
  <sheetFormatPr defaultColWidth="9.140625" defaultRowHeight="12.75"/>
  <cols>
    <col min="3" max="3" width="19.28125" style="0" customWidth="1"/>
    <col min="4" max="4" width="16.7109375" style="0" customWidth="1"/>
    <col min="5" max="5" width="18.8515625" style="0" customWidth="1"/>
    <col min="6" max="6" width="15.8515625" style="0" customWidth="1"/>
    <col min="7" max="7" width="16.57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-5224.29</v>
      </c>
      <c r="E8" s="28"/>
      <c r="F8" s="29"/>
      <c r="G8" s="88">
        <f>D12-D15</f>
        <v>1504.3499999999985</v>
      </c>
    </row>
    <row r="9" spans="2:7" ht="18.75">
      <c r="B9" s="52">
        <v>2</v>
      </c>
      <c r="C9" s="32" t="s">
        <v>82</v>
      </c>
      <c r="D9" s="54" t="s">
        <v>12</v>
      </c>
      <c r="E9" s="57" t="s">
        <v>33</v>
      </c>
      <c r="F9" s="44">
        <v>1940</v>
      </c>
      <c r="G9" s="115"/>
    </row>
    <row r="10" spans="2:7" ht="15.75">
      <c r="B10" s="53"/>
      <c r="C10" s="32" t="s">
        <v>17</v>
      </c>
      <c r="D10" s="55">
        <v>1728.16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10279.8</v>
      </c>
      <c r="E11" s="57"/>
      <c r="F11" s="62"/>
      <c r="G11" s="116"/>
    </row>
    <row r="12" spans="2:7" ht="30.75" customHeight="1" thickBot="1">
      <c r="B12" s="91" t="s">
        <v>2</v>
      </c>
      <c r="C12" s="117"/>
      <c r="D12" s="48">
        <f>D10+D11</f>
        <v>12007.96</v>
      </c>
      <c r="E12" s="58"/>
      <c r="F12" s="46"/>
      <c r="G12" s="118" t="s">
        <v>22</v>
      </c>
    </row>
    <row r="13" spans="2:7" ht="32.25" customHeight="1">
      <c r="B13" s="53">
        <v>3</v>
      </c>
      <c r="C13" s="32" t="s">
        <v>82</v>
      </c>
      <c r="D13" s="36" t="s">
        <v>10</v>
      </c>
      <c r="E13" s="58"/>
      <c r="F13" s="46"/>
      <c r="G13" s="119"/>
    </row>
    <row r="14" spans="2:7" ht="39" customHeight="1">
      <c r="B14" s="33"/>
      <c r="C14" s="59" t="s">
        <v>9</v>
      </c>
      <c r="D14" s="55">
        <v>0</v>
      </c>
      <c r="E14" s="58"/>
      <c r="F14" s="46"/>
      <c r="G14" s="95">
        <f>D8+D17-F17</f>
        <v>3339.3200000000006</v>
      </c>
    </row>
    <row r="15" spans="2:7" ht="12.75">
      <c r="B15" s="98"/>
      <c r="C15" s="123" t="s">
        <v>11</v>
      </c>
      <c r="D15" s="129">
        <v>10503.61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10503.61</v>
      </c>
      <c r="E17" s="38" t="s">
        <v>2</v>
      </c>
      <c r="F17" s="50">
        <f>SUM(F9:F15)</f>
        <v>1940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K10" sqref="K10:K11"/>
    </sheetView>
  </sheetViews>
  <sheetFormatPr defaultColWidth="9.140625" defaultRowHeight="12.75"/>
  <cols>
    <col min="3" max="3" width="20.421875" style="0" customWidth="1"/>
    <col min="4" max="4" width="16.421875" style="0" customWidth="1"/>
    <col min="5" max="5" width="18.00390625" style="0" customWidth="1"/>
    <col min="6" max="6" width="12.28125" style="0" customWidth="1"/>
    <col min="7" max="7" width="16.14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-17255.28</v>
      </c>
      <c r="E8" s="28"/>
      <c r="F8" s="29"/>
      <c r="G8" s="88">
        <f>D12-D15</f>
        <v>4328.079999999998</v>
      </c>
    </row>
    <row r="9" spans="2:7" ht="18.75">
      <c r="B9" s="52">
        <v>2</v>
      </c>
      <c r="C9" s="32" t="s">
        <v>81</v>
      </c>
      <c r="D9" s="54" t="s">
        <v>12</v>
      </c>
      <c r="E9" s="57" t="s">
        <v>183</v>
      </c>
      <c r="F9" s="44">
        <v>22210</v>
      </c>
      <c r="G9" s="115"/>
    </row>
    <row r="10" spans="2:7" ht="15.75">
      <c r="B10" s="53"/>
      <c r="C10" s="32" t="s">
        <v>17</v>
      </c>
      <c r="D10" s="55">
        <v>5237.12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17484</v>
      </c>
      <c r="E11" s="57"/>
      <c r="F11" s="62"/>
      <c r="G11" s="116"/>
    </row>
    <row r="12" spans="2:7" ht="30" customHeight="1" thickBot="1">
      <c r="B12" s="91" t="s">
        <v>2</v>
      </c>
      <c r="C12" s="117"/>
      <c r="D12" s="48">
        <f>D10+D11</f>
        <v>22721.12</v>
      </c>
      <c r="E12" s="58"/>
      <c r="F12" s="46"/>
      <c r="G12" s="118" t="s">
        <v>22</v>
      </c>
    </row>
    <row r="13" spans="2:7" ht="30.75" customHeight="1">
      <c r="B13" s="53">
        <v>3</v>
      </c>
      <c r="C13" s="32" t="s">
        <v>81</v>
      </c>
      <c r="D13" s="36" t="s">
        <v>10</v>
      </c>
      <c r="E13" s="58"/>
      <c r="F13" s="46"/>
      <c r="G13" s="119"/>
    </row>
    <row r="14" spans="2:7" ht="42" customHeight="1">
      <c r="B14" s="33"/>
      <c r="C14" s="59" t="s">
        <v>9</v>
      </c>
      <c r="D14" s="55">
        <v>0</v>
      </c>
      <c r="E14" s="58"/>
      <c r="F14" s="46"/>
      <c r="G14" s="95">
        <f>D8+D17-F17</f>
        <v>-21072.239999999998</v>
      </c>
    </row>
    <row r="15" spans="2:7" ht="12.75">
      <c r="B15" s="98"/>
      <c r="C15" s="123" t="s">
        <v>11</v>
      </c>
      <c r="D15" s="129">
        <v>18393.04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18393.04</v>
      </c>
      <c r="E17" s="38" t="s">
        <v>2</v>
      </c>
      <c r="F17" s="50">
        <f>SUM(F9:F15)</f>
        <v>22210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C8" sqref="C8"/>
    </sheetView>
  </sheetViews>
  <sheetFormatPr defaultColWidth="9.140625" defaultRowHeight="12.75"/>
  <cols>
    <col min="3" max="3" width="22.140625" style="0" customWidth="1"/>
    <col min="4" max="4" width="17.00390625" style="0" customWidth="1"/>
    <col min="5" max="5" width="22.7109375" style="0" customWidth="1"/>
    <col min="6" max="6" width="12.421875" style="0" customWidth="1"/>
    <col min="7" max="7" width="15.7109375" style="0" customWidth="1"/>
  </cols>
  <sheetData>
    <row r="3" spans="2:7" ht="12.75" customHeight="1">
      <c r="B3" s="71" t="s">
        <v>175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45.75" thickBot="1">
      <c r="B8" s="52">
        <v>1</v>
      </c>
      <c r="C8" s="68" t="s">
        <v>216</v>
      </c>
      <c r="D8" s="67">
        <v>93416.21</v>
      </c>
      <c r="E8" s="28"/>
      <c r="F8" s="29"/>
      <c r="G8" s="88">
        <f>D12-D15</f>
        <v>8763.879999999997</v>
      </c>
    </row>
    <row r="9" spans="2:7" ht="31.5">
      <c r="B9" s="52">
        <v>2</v>
      </c>
      <c r="C9" s="32" t="s">
        <v>83</v>
      </c>
      <c r="D9" s="54" t="s">
        <v>12</v>
      </c>
      <c r="E9" s="57" t="s">
        <v>32</v>
      </c>
      <c r="F9" s="44">
        <v>1720</v>
      </c>
      <c r="G9" s="115"/>
    </row>
    <row r="10" spans="2:7" ht="15.75">
      <c r="B10" s="53"/>
      <c r="C10" s="32" t="s">
        <v>17</v>
      </c>
      <c r="D10" s="55">
        <v>9690.49</v>
      </c>
      <c r="E10" s="57" t="s">
        <v>189</v>
      </c>
      <c r="F10" s="44">
        <v>2460</v>
      </c>
      <c r="G10" s="115"/>
    </row>
    <row r="11" spans="2:7" ht="16.5" thickBot="1">
      <c r="B11" s="33"/>
      <c r="C11" s="61" t="s">
        <v>11</v>
      </c>
      <c r="D11" s="43">
        <v>30891.6</v>
      </c>
      <c r="E11" s="57"/>
      <c r="F11" s="62"/>
      <c r="G11" s="116"/>
    </row>
    <row r="12" spans="2:7" ht="30.75" customHeight="1" thickBot="1">
      <c r="B12" s="91" t="s">
        <v>214</v>
      </c>
      <c r="C12" s="117"/>
      <c r="D12" s="48">
        <f>D10+D11</f>
        <v>40582.09</v>
      </c>
      <c r="E12" s="58"/>
      <c r="F12" s="46"/>
      <c r="G12" s="118" t="s">
        <v>22</v>
      </c>
    </row>
    <row r="13" spans="2:7" ht="30.75" customHeight="1">
      <c r="B13" s="53">
        <v>3</v>
      </c>
      <c r="C13" s="32" t="s">
        <v>83</v>
      </c>
      <c r="D13" s="36" t="s">
        <v>10</v>
      </c>
      <c r="E13" s="58"/>
      <c r="F13" s="46"/>
      <c r="G13" s="119"/>
    </row>
    <row r="14" spans="2:7" ht="40.5" customHeight="1">
      <c r="B14" s="33"/>
      <c r="C14" s="59" t="s">
        <v>9</v>
      </c>
      <c r="D14" s="55">
        <v>471.6</v>
      </c>
      <c r="E14" s="58"/>
      <c r="F14" s="46"/>
      <c r="G14" s="95">
        <f>D8+D17-F17</f>
        <v>121526.02</v>
      </c>
    </row>
    <row r="15" spans="2:7" ht="12.75">
      <c r="B15" s="98"/>
      <c r="C15" s="123" t="s">
        <v>11</v>
      </c>
      <c r="D15" s="129">
        <v>31818.21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215</v>
      </c>
      <c r="C17" s="111"/>
      <c r="D17" s="51">
        <f>D14+D15</f>
        <v>32289.809999999998</v>
      </c>
      <c r="E17" s="38" t="s">
        <v>2</v>
      </c>
      <c r="F17" s="50">
        <f>SUM(F9:F15)</f>
        <v>4180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I19" sqref="I19"/>
    </sheetView>
  </sheetViews>
  <sheetFormatPr defaultColWidth="9.140625" defaultRowHeight="12.75"/>
  <cols>
    <col min="3" max="3" width="21.7109375" style="0" customWidth="1"/>
    <col min="4" max="4" width="17.140625" style="0" customWidth="1"/>
    <col min="5" max="5" width="21.57421875" style="0" customWidth="1"/>
    <col min="6" max="6" width="14.57421875" style="0" customWidth="1"/>
    <col min="7" max="7" width="16.71093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92243.09</v>
      </c>
      <c r="E8" s="28"/>
      <c r="F8" s="29"/>
      <c r="G8" s="88">
        <f>D12-D15</f>
        <v>28043.619999999995</v>
      </c>
    </row>
    <row r="9" spans="2:7" ht="31.5">
      <c r="B9" s="52">
        <v>2</v>
      </c>
      <c r="C9" s="32" t="s">
        <v>84</v>
      </c>
      <c r="D9" s="54" t="s">
        <v>12</v>
      </c>
      <c r="E9" s="57" t="s">
        <v>32</v>
      </c>
      <c r="F9" s="44">
        <v>1230</v>
      </c>
      <c r="G9" s="115"/>
    </row>
    <row r="10" spans="2:7" ht="47.25">
      <c r="B10" s="53"/>
      <c r="C10" s="32" t="s">
        <v>17</v>
      </c>
      <c r="D10" s="55">
        <v>26948.95</v>
      </c>
      <c r="E10" s="57" t="s">
        <v>194</v>
      </c>
      <c r="F10" s="44">
        <v>6440</v>
      </c>
      <c r="G10" s="115"/>
    </row>
    <row r="11" spans="2:7" ht="32.25" thickBot="1">
      <c r="B11" s="33"/>
      <c r="C11" s="61" t="s">
        <v>11</v>
      </c>
      <c r="D11" s="43">
        <v>70492.2</v>
      </c>
      <c r="E11" s="57" t="s">
        <v>85</v>
      </c>
      <c r="F11" s="62">
        <v>1160</v>
      </c>
      <c r="G11" s="116"/>
    </row>
    <row r="12" spans="2:7" ht="31.5" customHeight="1" thickBot="1">
      <c r="B12" s="91" t="s">
        <v>2</v>
      </c>
      <c r="C12" s="117"/>
      <c r="D12" s="48">
        <f>D10+D11</f>
        <v>97441.15</v>
      </c>
      <c r="E12" s="58"/>
      <c r="F12" s="46"/>
      <c r="G12" s="118" t="s">
        <v>22</v>
      </c>
    </row>
    <row r="13" spans="2:7" ht="36" customHeight="1">
      <c r="B13" s="53">
        <v>3</v>
      </c>
      <c r="C13" s="32" t="s">
        <v>84</v>
      </c>
      <c r="D13" s="36" t="s">
        <v>10</v>
      </c>
      <c r="E13" s="58"/>
      <c r="F13" s="46"/>
      <c r="G13" s="119"/>
    </row>
    <row r="14" spans="2:7" ht="45.75" customHeight="1">
      <c r="B14" s="33"/>
      <c r="C14" s="59" t="s">
        <v>9</v>
      </c>
      <c r="D14" s="55">
        <v>5500</v>
      </c>
      <c r="E14" s="58"/>
      <c r="F14" s="46"/>
      <c r="G14" s="95">
        <f>D8+D17-F17</f>
        <v>158310.62</v>
      </c>
    </row>
    <row r="15" spans="2:7" ht="12.75">
      <c r="B15" s="98"/>
      <c r="C15" s="123" t="s">
        <v>11</v>
      </c>
      <c r="D15" s="129">
        <v>69397.53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74897.53</v>
      </c>
      <c r="E17" s="38" t="s">
        <v>2</v>
      </c>
      <c r="F17" s="50">
        <f>SUM(F9:F15)</f>
        <v>8830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/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21.28125" style="0" customWidth="1"/>
    <col min="4" max="4" width="16.7109375" style="0" customWidth="1"/>
    <col min="5" max="5" width="22.57421875" style="0" customWidth="1"/>
    <col min="6" max="6" width="16.421875" style="0" customWidth="1"/>
    <col min="7" max="7" width="16.281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45.75" thickBot="1">
      <c r="B8" s="52">
        <v>1</v>
      </c>
      <c r="C8" s="69" t="s">
        <v>217</v>
      </c>
      <c r="D8" s="49">
        <v>71496.25</v>
      </c>
      <c r="E8" s="28"/>
      <c r="F8" s="29"/>
      <c r="G8" s="88">
        <f>D12-D15</f>
        <v>26377.850000000006</v>
      </c>
    </row>
    <row r="9" spans="2:7" ht="35.25" customHeight="1">
      <c r="B9" s="52">
        <v>2</v>
      </c>
      <c r="C9" s="32" t="s">
        <v>86</v>
      </c>
      <c r="D9" s="54" t="s">
        <v>12</v>
      </c>
      <c r="E9" s="57" t="s">
        <v>196</v>
      </c>
      <c r="F9" s="44">
        <v>816</v>
      </c>
      <c r="G9" s="115"/>
    </row>
    <row r="10" spans="2:7" ht="44.25" customHeight="1">
      <c r="B10" s="53"/>
      <c r="C10" s="32" t="s">
        <v>17</v>
      </c>
      <c r="D10" s="55">
        <v>24642.03</v>
      </c>
      <c r="E10" s="57" t="s">
        <v>197</v>
      </c>
      <c r="F10" s="44">
        <v>780</v>
      </c>
      <c r="G10" s="115"/>
    </row>
    <row r="11" spans="2:7" ht="32.25" thickBot="1">
      <c r="B11" s="33"/>
      <c r="C11" s="61" t="s">
        <v>11</v>
      </c>
      <c r="D11" s="43">
        <v>54111.6</v>
      </c>
      <c r="E11" s="57" t="s">
        <v>32</v>
      </c>
      <c r="F11" s="62">
        <v>10170</v>
      </c>
      <c r="G11" s="116"/>
    </row>
    <row r="12" spans="2:7" ht="33.75" customHeight="1" thickBot="1">
      <c r="B12" s="91" t="s">
        <v>214</v>
      </c>
      <c r="C12" s="117"/>
      <c r="D12" s="48">
        <f>D10+D11</f>
        <v>78753.63</v>
      </c>
      <c r="E12" s="57" t="s">
        <v>198</v>
      </c>
      <c r="F12" s="46">
        <v>3840</v>
      </c>
      <c r="G12" s="118" t="s">
        <v>22</v>
      </c>
    </row>
    <row r="13" spans="2:7" ht="35.25" customHeight="1">
      <c r="B13" s="53">
        <v>3</v>
      </c>
      <c r="C13" s="32" t="s">
        <v>86</v>
      </c>
      <c r="D13" s="36" t="s">
        <v>10</v>
      </c>
      <c r="E13" s="57" t="s">
        <v>112</v>
      </c>
      <c r="F13" s="46">
        <v>9500</v>
      </c>
      <c r="G13" s="119"/>
    </row>
    <row r="14" spans="2:7" ht="44.25" customHeight="1">
      <c r="B14" s="33"/>
      <c r="C14" s="59" t="s">
        <v>9</v>
      </c>
      <c r="D14" s="55">
        <v>5500</v>
      </c>
      <c r="E14" s="58"/>
      <c r="F14" s="46"/>
      <c r="G14" s="95">
        <f>D8+D17-F17</f>
        <v>104266.03</v>
      </c>
    </row>
    <row r="15" spans="2:7" ht="12.75">
      <c r="B15" s="98"/>
      <c r="C15" s="123" t="s">
        <v>11</v>
      </c>
      <c r="D15" s="129">
        <v>52375.78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218</v>
      </c>
      <c r="C17" s="111"/>
      <c r="D17" s="51">
        <f>D14+D15</f>
        <v>57875.78</v>
      </c>
      <c r="E17" s="38" t="s">
        <v>2</v>
      </c>
      <c r="F17" s="50">
        <f>SUM(F9:F15)</f>
        <v>25106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N21" sqref="N21"/>
    </sheetView>
  </sheetViews>
  <sheetFormatPr defaultColWidth="9.140625" defaultRowHeight="12.75"/>
  <cols>
    <col min="3" max="3" width="21.7109375" style="0" customWidth="1"/>
    <col min="4" max="4" width="19.140625" style="0" customWidth="1"/>
    <col min="5" max="5" width="22.00390625" style="0" customWidth="1"/>
    <col min="6" max="6" width="14.57421875" style="0" customWidth="1"/>
    <col min="7" max="7" width="16.57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23798.17</v>
      </c>
      <c r="E8" s="28"/>
      <c r="F8" s="29"/>
      <c r="G8" s="88">
        <f>D12-D15</f>
        <v>15658.859999999993</v>
      </c>
    </row>
    <row r="9" spans="2:7" ht="30" customHeight="1">
      <c r="B9" s="52">
        <v>2</v>
      </c>
      <c r="C9" s="32" t="s">
        <v>87</v>
      </c>
      <c r="D9" s="54" t="s">
        <v>12</v>
      </c>
      <c r="E9" s="57" t="s">
        <v>199</v>
      </c>
      <c r="F9" s="44">
        <v>1590</v>
      </c>
      <c r="G9" s="115"/>
    </row>
    <row r="10" spans="2:7" ht="31.5">
      <c r="B10" s="53"/>
      <c r="C10" s="32" t="s">
        <v>17</v>
      </c>
      <c r="D10" s="55">
        <v>21520.53</v>
      </c>
      <c r="E10" s="57" t="s">
        <v>200</v>
      </c>
      <c r="F10" s="44">
        <v>910</v>
      </c>
      <c r="G10" s="115"/>
    </row>
    <row r="11" spans="2:7" ht="16.5" thickBot="1">
      <c r="B11" s="33"/>
      <c r="C11" s="61" t="s">
        <v>11</v>
      </c>
      <c r="D11" s="43">
        <v>53753.4</v>
      </c>
      <c r="E11" s="57"/>
      <c r="F11" s="62"/>
      <c r="G11" s="116"/>
    </row>
    <row r="12" spans="2:7" ht="31.5" customHeight="1" thickBot="1">
      <c r="B12" s="91" t="s">
        <v>2</v>
      </c>
      <c r="C12" s="117"/>
      <c r="D12" s="48">
        <f>D10+D11</f>
        <v>75273.93</v>
      </c>
      <c r="E12" s="58"/>
      <c r="F12" s="46"/>
      <c r="G12" s="118" t="s">
        <v>22</v>
      </c>
    </row>
    <row r="13" spans="2:7" ht="32.25" customHeight="1">
      <c r="B13" s="53">
        <v>3</v>
      </c>
      <c r="C13" s="32" t="s">
        <v>87</v>
      </c>
      <c r="D13" s="36" t="s">
        <v>10</v>
      </c>
      <c r="E13" s="58"/>
      <c r="F13" s="46"/>
      <c r="G13" s="119"/>
    </row>
    <row r="14" spans="2:7" ht="52.5" customHeight="1">
      <c r="B14" s="33"/>
      <c r="C14" s="59" t="s">
        <v>9</v>
      </c>
      <c r="D14" s="55">
        <v>5500</v>
      </c>
      <c r="E14" s="58"/>
      <c r="F14" s="46"/>
      <c r="G14" s="95">
        <f>D8+D17-F17</f>
        <v>86413.23999999999</v>
      </c>
    </row>
    <row r="15" spans="2:7" ht="12.75">
      <c r="B15" s="98"/>
      <c r="C15" s="123" t="s">
        <v>11</v>
      </c>
      <c r="D15" s="129">
        <v>59615.07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65115.07</v>
      </c>
      <c r="E17" s="38" t="s">
        <v>2</v>
      </c>
      <c r="F17" s="50">
        <f>SUM(F9:F15)</f>
        <v>2500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20.57421875" style="0" customWidth="1"/>
    <col min="4" max="4" width="16.421875" style="0" customWidth="1"/>
    <col min="5" max="5" width="19.28125" style="0" customWidth="1"/>
    <col min="6" max="6" width="14.00390625" style="0" customWidth="1"/>
    <col min="7" max="7" width="16.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45.75" thickBot="1">
      <c r="B8" s="52">
        <v>1</v>
      </c>
      <c r="C8" s="69" t="s">
        <v>217</v>
      </c>
      <c r="D8" s="49">
        <v>2086.39</v>
      </c>
      <c r="E8" s="28"/>
      <c r="F8" s="29"/>
      <c r="G8" s="88">
        <f>D12-D15</f>
        <v>22575.53</v>
      </c>
    </row>
    <row r="9" spans="2:7" ht="31.5">
      <c r="B9" s="52">
        <v>2</v>
      </c>
      <c r="C9" s="32" t="s">
        <v>88</v>
      </c>
      <c r="D9" s="54" t="s">
        <v>12</v>
      </c>
      <c r="E9" s="57" t="s">
        <v>168</v>
      </c>
      <c r="F9" s="44">
        <v>4820</v>
      </c>
      <c r="G9" s="115"/>
    </row>
    <row r="10" spans="2:7" ht="31.5">
      <c r="B10" s="53"/>
      <c r="C10" s="32" t="s">
        <v>17</v>
      </c>
      <c r="D10" s="55">
        <v>24959.23</v>
      </c>
      <c r="E10" s="57" t="s">
        <v>201</v>
      </c>
      <c r="F10" s="44">
        <v>650</v>
      </c>
      <c r="G10" s="115"/>
    </row>
    <row r="11" spans="2:7" ht="33.75" customHeight="1" thickBot="1">
      <c r="B11" s="33"/>
      <c r="C11" s="61" t="s">
        <v>11</v>
      </c>
      <c r="D11" s="43">
        <v>100657.84</v>
      </c>
      <c r="E11" s="57"/>
      <c r="F11" s="62"/>
      <c r="G11" s="116"/>
    </row>
    <row r="12" spans="2:7" ht="30.75" customHeight="1" thickBot="1">
      <c r="B12" s="91" t="s">
        <v>214</v>
      </c>
      <c r="C12" s="117"/>
      <c r="D12" s="48">
        <f>D10+D11</f>
        <v>125617.06999999999</v>
      </c>
      <c r="E12" s="58"/>
      <c r="F12" s="46"/>
      <c r="G12" s="118" t="s">
        <v>22</v>
      </c>
    </row>
    <row r="13" spans="2:7" ht="39" customHeight="1">
      <c r="B13" s="53">
        <v>3</v>
      </c>
      <c r="C13" s="32" t="s">
        <v>88</v>
      </c>
      <c r="D13" s="36" t="s">
        <v>10</v>
      </c>
      <c r="E13" s="58"/>
      <c r="F13" s="46"/>
      <c r="G13" s="119"/>
    </row>
    <row r="14" spans="2:7" ht="42" customHeight="1">
      <c r="B14" s="33"/>
      <c r="C14" s="59" t="s">
        <v>9</v>
      </c>
      <c r="D14" s="55">
        <v>5500</v>
      </c>
      <c r="E14" s="58"/>
      <c r="F14" s="46"/>
      <c r="G14" s="95">
        <f>D8+D17-F17</f>
        <v>105157.93</v>
      </c>
    </row>
    <row r="15" spans="2:7" ht="12.75">
      <c r="B15" s="98"/>
      <c r="C15" s="123" t="s">
        <v>11</v>
      </c>
      <c r="D15" s="129">
        <v>103041.54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218</v>
      </c>
      <c r="C17" s="111"/>
      <c r="D17" s="51">
        <f>D14+D15</f>
        <v>108541.54</v>
      </c>
      <c r="E17" s="38" t="s">
        <v>2</v>
      </c>
      <c r="F17" s="50">
        <f>SUM(F9:F15)</f>
        <v>5470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C8" sqref="C8"/>
    </sheetView>
  </sheetViews>
  <sheetFormatPr defaultColWidth="9.140625" defaultRowHeight="12.75"/>
  <cols>
    <col min="3" max="3" width="20.8515625" style="0" customWidth="1"/>
    <col min="4" max="4" width="15.8515625" style="0" customWidth="1"/>
    <col min="5" max="5" width="22.7109375" style="0" customWidth="1"/>
    <col min="6" max="6" width="13.57421875" style="0" customWidth="1"/>
    <col min="7" max="7" width="15.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45.75" thickBot="1">
      <c r="B8" s="52">
        <v>1</v>
      </c>
      <c r="C8" s="69" t="s">
        <v>217</v>
      </c>
      <c r="D8" s="49">
        <v>132409.26</v>
      </c>
      <c r="E8" s="28"/>
      <c r="F8" s="29"/>
      <c r="G8" s="88">
        <f>D12-D15</f>
        <v>34671.28</v>
      </c>
    </row>
    <row r="9" spans="2:7" ht="35.25" customHeight="1">
      <c r="B9" s="52">
        <v>2</v>
      </c>
      <c r="C9" s="32" t="s">
        <v>89</v>
      </c>
      <c r="D9" s="54" t="s">
        <v>12</v>
      </c>
      <c r="E9" s="57" t="s">
        <v>102</v>
      </c>
      <c r="F9" s="44">
        <v>19500</v>
      </c>
      <c r="G9" s="115"/>
    </row>
    <row r="10" spans="2:7" ht="29.25" customHeight="1">
      <c r="B10" s="53"/>
      <c r="C10" s="32" t="s">
        <v>17</v>
      </c>
      <c r="D10" s="55">
        <v>36844.82</v>
      </c>
      <c r="E10" s="57" t="s">
        <v>202</v>
      </c>
      <c r="F10" s="44">
        <v>1410</v>
      </c>
      <c r="G10" s="115"/>
    </row>
    <row r="11" spans="2:7" ht="39.75" customHeight="1" thickBot="1">
      <c r="B11" s="33"/>
      <c r="C11" s="61" t="s">
        <v>11</v>
      </c>
      <c r="D11" s="43">
        <v>100024.8</v>
      </c>
      <c r="E11" s="57" t="s">
        <v>203</v>
      </c>
      <c r="F11" s="62">
        <v>1310</v>
      </c>
      <c r="G11" s="116"/>
    </row>
    <row r="12" spans="2:7" ht="31.5" customHeight="1" thickBot="1">
      <c r="B12" s="91" t="s">
        <v>214</v>
      </c>
      <c r="C12" s="117"/>
      <c r="D12" s="48">
        <f>D10+D11</f>
        <v>136869.62</v>
      </c>
      <c r="E12" s="57" t="s">
        <v>203</v>
      </c>
      <c r="F12" s="46">
        <v>8380</v>
      </c>
      <c r="G12" s="118" t="s">
        <v>22</v>
      </c>
    </row>
    <row r="13" spans="2:7" ht="32.25" customHeight="1">
      <c r="B13" s="53">
        <v>3</v>
      </c>
      <c r="C13" s="32" t="s">
        <v>89</v>
      </c>
      <c r="D13" s="36" t="s">
        <v>10</v>
      </c>
      <c r="E13" s="58"/>
      <c r="F13" s="46"/>
      <c r="G13" s="119"/>
    </row>
    <row r="14" spans="2:7" ht="41.25" customHeight="1">
      <c r="B14" s="33"/>
      <c r="C14" s="59" t="s">
        <v>9</v>
      </c>
      <c r="D14" s="55">
        <v>5500</v>
      </c>
      <c r="E14" s="58"/>
      <c r="F14" s="46"/>
      <c r="G14" s="95">
        <f>D8+D17-F17</f>
        <v>209507.6</v>
      </c>
    </row>
    <row r="15" spans="2:7" ht="12.75">
      <c r="B15" s="98"/>
      <c r="C15" s="123" t="s">
        <v>11</v>
      </c>
      <c r="D15" s="129">
        <v>102198.34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218</v>
      </c>
      <c r="C17" s="111"/>
      <c r="D17" s="51">
        <f>D14+D15</f>
        <v>107698.34</v>
      </c>
      <c r="E17" s="38" t="s">
        <v>2</v>
      </c>
      <c r="F17" s="50">
        <f>SUM(F9:F15)</f>
        <v>30600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J21" sqref="J21"/>
    </sheetView>
  </sheetViews>
  <sheetFormatPr defaultColWidth="9.140625" defaultRowHeight="12.75"/>
  <cols>
    <col min="3" max="3" width="20.8515625" style="0" customWidth="1"/>
    <col min="4" max="4" width="16.00390625" style="0" customWidth="1"/>
    <col min="5" max="5" width="22.00390625" style="0" customWidth="1"/>
    <col min="6" max="6" width="13.421875" style="0" customWidth="1"/>
    <col min="7" max="7" width="16.57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-18970.59</v>
      </c>
      <c r="E8" s="28"/>
      <c r="F8" s="29"/>
      <c r="G8" s="88">
        <f>D12-D15</f>
        <v>23868.159999999996</v>
      </c>
    </row>
    <row r="9" spans="2:7" ht="46.5" customHeight="1" thickBot="1">
      <c r="B9" s="52">
        <v>2</v>
      </c>
      <c r="C9" s="65" t="s">
        <v>90</v>
      </c>
      <c r="D9" s="63" t="s">
        <v>12</v>
      </c>
      <c r="E9" s="57" t="s">
        <v>204</v>
      </c>
      <c r="F9" s="44">
        <v>9290</v>
      </c>
      <c r="G9" s="115"/>
    </row>
    <row r="10" spans="2:7" ht="15.75">
      <c r="B10" s="53"/>
      <c r="C10" s="32" t="s">
        <v>17</v>
      </c>
      <c r="D10" s="55">
        <v>27989.07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60751.8</v>
      </c>
      <c r="E11" s="57"/>
      <c r="F11" s="62"/>
      <c r="G11" s="116"/>
    </row>
    <row r="12" spans="2:7" ht="28.5" customHeight="1" thickBot="1">
      <c r="B12" s="91" t="s">
        <v>2</v>
      </c>
      <c r="C12" s="117"/>
      <c r="D12" s="48">
        <f>D10+D11</f>
        <v>88740.87</v>
      </c>
      <c r="E12" s="58"/>
      <c r="F12" s="46"/>
      <c r="G12" s="118" t="s">
        <v>22</v>
      </c>
    </row>
    <row r="13" spans="2:7" ht="35.25" customHeight="1">
      <c r="B13" s="53">
        <v>3</v>
      </c>
      <c r="C13" s="32" t="s">
        <v>90</v>
      </c>
      <c r="D13" s="36" t="s">
        <v>10</v>
      </c>
      <c r="E13" s="58"/>
      <c r="F13" s="46"/>
      <c r="G13" s="119"/>
    </row>
    <row r="14" spans="2:7" ht="42.75" customHeight="1">
      <c r="B14" s="33"/>
      <c r="C14" s="59" t="s">
        <v>9</v>
      </c>
      <c r="D14" s="55">
        <v>5500</v>
      </c>
      <c r="E14" s="58"/>
      <c r="F14" s="46"/>
      <c r="G14" s="95">
        <f>D8+D17-F17</f>
        <v>42112.119999999995</v>
      </c>
    </row>
    <row r="15" spans="2:7" ht="12.75">
      <c r="B15" s="98"/>
      <c r="C15" s="123" t="s">
        <v>11</v>
      </c>
      <c r="D15" s="129">
        <v>64872.71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70372.70999999999</v>
      </c>
      <c r="E17" s="38" t="s">
        <v>2</v>
      </c>
      <c r="F17" s="50">
        <f>SUM(F9:F15)</f>
        <v>9290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3:P22"/>
  <sheetViews>
    <sheetView zoomScalePageLayoutView="0" workbookViewId="0" topLeftCell="A1">
      <selection activeCell="O25" sqref="O25"/>
    </sheetView>
  </sheetViews>
  <sheetFormatPr defaultColWidth="9.140625" defaultRowHeight="12.75"/>
  <cols>
    <col min="3" max="3" width="22.57421875" style="0" customWidth="1"/>
    <col min="4" max="4" width="16.57421875" style="0" customWidth="1"/>
    <col min="5" max="5" width="22.8515625" style="0" customWidth="1"/>
    <col min="6" max="6" width="14.28125" style="0" customWidth="1"/>
    <col min="7" max="7" width="16.57421875" style="0" customWidth="1"/>
  </cols>
  <sheetData>
    <row r="2" ht="12.75" customHeight="1"/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 customHeight="1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5.75" customHeight="1" thickBot="1">
      <c r="B7" s="75"/>
      <c r="C7" s="78"/>
      <c r="D7" s="113"/>
      <c r="E7" s="75"/>
      <c r="F7" s="84"/>
      <c r="G7" s="87"/>
    </row>
    <row r="8" spans="2:7" ht="15.75" customHeight="1" thickBot="1">
      <c r="B8" s="52">
        <v>1</v>
      </c>
      <c r="C8" s="64" t="s">
        <v>14</v>
      </c>
      <c r="D8" s="49">
        <v>7799.4</v>
      </c>
      <c r="E8" s="28"/>
      <c r="F8" s="29"/>
      <c r="G8" s="88">
        <f>D12-D15</f>
        <v>14561.160000000003</v>
      </c>
    </row>
    <row r="9" spans="2:7" ht="28.5" customHeight="1" thickBot="1">
      <c r="B9" s="52">
        <v>2</v>
      </c>
      <c r="C9" s="65" t="s">
        <v>24</v>
      </c>
      <c r="D9" s="63" t="s">
        <v>12</v>
      </c>
      <c r="E9" s="57" t="s">
        <v>32</v>
      </c>
      <c r="F9" s="44">
        <v>1740</v>
      </c>
      <c r="G9" s="115"/>
    </row>
    <row r="10" spans="2:7" ht="35.25" customHeight="1">
      <c r="B10" s="53"/>
      <c r="C10" s="32" t="s">
        <v>17</v>
      </c>
      <c r="D10" s="55">
        <v>14898.28</v>
      </c>
      <c r="E10" s="57" t="s">
        <v>26</v>
      </c>
      <c r="F10" s="44">
        <v>4200</v>
      </c>
      <c r="G10" s="115"/>
    </row>
    <row r="11" spans="2:7" ht="31.5" customHeight="1" thickBot="1">
      <c r="B11" s="33"/>
      <c r="C11" s="61" t="s">
        <v>11</v>
      </c>
      <c r="D11" s="43">
        <v>24643.8</v>
      </c>
      <c r="E11" s="58"/>
      <c r="F11" s="45"/>
      <c r="G11" s="116"/>
    </row>
    <row r="12" spans="2:7" ht="27" customHeight="1" thickBot="1">
      <c r="B12" s="91" t="s">
        <v>2</v>
      </c>
      <c r="C12" s="117"/>
      <c r="D12" s="48">
        <f>D10+D11</f>
        <v>39542.08</v>
      </c>
      <c r="E12" s="58"/>
      <c r="F12" s="46"/>
      <c r="G12" s="118" t="s">
        <v>22</v>
      </c>
    </row>
    <row r="13" spans="2:7" ht="24" customHeight="1">
      <c r="B13" s="53">
        <v>3</v>
      </c>
      <c r="C13" s="32" t="s">
        <v>24</v>
      </c>
      <c r="D13" s="36" t="s">
        <v>10</v>
      </c>
      <c r="E13" s="58"/>
      <c r="F13" s="46"/>
      <c r="G13" s="119"/>
    </row>
    <row r="14" spans="2:7" ht="42.75" customHeight="1">
      <c r="B14" s="33"/>
      <c r="C14" s="34" t="s">
        <v>9</v>
      </c>
      <c r="D14" s="47">
        <v>0</v>
      </c>
      <c r="E14" s="58"/>
      <c r="F14" s="46"/>
      <c r="G14" s="95">
        <f>D8+D17-F17</f>
        <v>26840.32</v>
      </c>
    </row>
    <row r="15" spans="2:10" ht="12.75" customHeight="1">
      <c r="B15" s="98"/>
      <c r="C15" s="123" t="s">
        <v>11</v>
      </c>
      <c r="D15" s="125">
        <v>24980.92</v>
      </c>
      <c r="E15" s="109"/>
      <c r="F15" s="106"/>
      <c r="G15" s="120"/>
      <c r="J15" s="114"/>
    </row>
    <row r="16" spans="2:10" ht="13.5" customHeight="1" thickBot="1">
      <c r="B16" s="122"/>
      <c r="C16" s="124"/>
      <c r="D16" s="126"/>
      <c r="E16" s="127"/>
      <c r="F16" s="128"/>
      <c r="G16" s="120"/>
      <c r="J16" s="114"/>
    </row>
    <row r="17" spans="2:7" ht="27.75" customHeight="1" thickBot="1">
      <c r="B17" s="108" t="s">
        <v>2</v>
      </c>
      <c r="C17" s="111"/>
      <c r="D17" s="51">
        <f>D14+D15</f>
        <v>24980.92</v>
      </c>
      <c r="E17" s="38" t="s">
        <v>2</v>
      </c>
      <c r="F17" s="50">
        <f>SUM(F9:F15)</f>
        <v>5940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7</v>
      </c>
      <c r="D21" s="19"/>
      <c r="E21" s="12"/>
      <c r="F21" s="14"/>
      <c r="G21" s="26"/>
    </row>
    <row r="22" ht="15">
      <c r="P22" s="66"/>
    </row>
  </sheetData>
  <sheetProtection/>
  <mergeCells count="18">
    <mergeCell ref="J15:J16"/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/>
  </sheetPr>
  <dimension ref="B3:G21"/>
  <sheetViews>
    <sheetView zoomScalePageLayoutView="0" workbookViewId="0" topLeftCell="A1">
      <selection activeCell="M14" sqref="M14"/>
    </sheetView>
  </sheetViews>
  <sheetFormatPr defaultColWidth="9.140625" defaultRowHeight="12.75"/>
  <cols>
    <col min="3" max="3" width="20.7109375" style="0" customWidth="1"/>
    <col min="4" max="4" width="17.8515625" style="0" customWidth="1"/>
    <col min="5" max="5" width="24.8515625" style="0" customWidth="1"/>
    <col min="6" max="6" width="12.7109375" style="0" customWidth="1"/>
    <col min="7" max="7" width="16.0039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45.75" thickBot="1">
      <c r="B8" s="52">
        <v>1</v>
      </c>
      <c r="C8" s="69" t="s">
        <v>217</v>
      </c>
      <c r="D8" s="49">
        <v>13912.86</v>
      </c>
      <c r="E8" s="28"/>
      <c r="F8" s="29"/>
      <c r="G8" s="88">
        <f>D12-D15</f>
        <v>4343.639999999999</v>
      </c>
    </row>
    <row r="9" spans="2:7" ht="35.25" customHeight="1">
      <c r="B9" s="52">
        <v>2</v>
      </c>
      <c r="C9" s="32" t="s">
        <v>91</v>
      </c>
      <c r="D9" s="54" t="s">
        <v>12</v>
      </c>
      <c r="E9" s="57" t="s">
        <v>26</v>
      </c>
      <c r="F9" s="44">
        <v>6000</v>
      </c>
      <c r="G9" s="115"/>
    </row>
    <row r="10" spans="2:7" ht="50.25" customHeight="1">
      <c r="B10" s="53"/>
      <c r="C10" s="32" t="s">
        <v>17</v>
      </c>
      <c r="D10" s="55">
        <v>7749.83</v>
      </c>
      <c r="E10" s="57" t="s">
        <v>205</v>
      </c>
      <c r="F10" s="44">
        <v>3920</v>
      </c>
      <c r="G10" s="115"/>
    </row>
    <row r="11" spans="2:7" ht="31.5" customHeight="1" thickBot="1">
      <c r="B11" s="33"/>
      <c r="C11" s="61" t="s">
        <v>11</v>
      </c>
      <c r="D11" s="43">
        <v>46645.2</v>
      </c>
      <c r="E11" s="57" t="s">
        <v>102</v>
      </c>
      <c r="F11" s="62">
        <v>4550</v>
      </c>
      <c r="G11" s="116"/>
    </row>
    <row r="12" spans="2:7" ht="31.5" customHeight="1" thickBot="1">
      <c r="B12" s="91" t="s">
        <v>214</v>
      </c>
      <c r="C12" s="117"/>
      <c r="D12" s="48">
        <f>D10+D11</f>
        <v>54395.03</v>
      </c>
      <c r="E12" s="58" t="s">
        <v>206</v>
      </c>
      <c r="F12" s="46">
        <v>650</v>
      </c>
      <c r="G12" s="118" t="s">
        <v>22</v>
      </c>
    </row>
    <row r="13" spans="2:7" ht="32.25" customHeight="1">
      <c r="B13" s="53">
        <v>3</v>
      </c>
      <c r="C13" s="32" t="s">
        <v>91</v>
      </c>
      <c r="D13" s="36" t="s">
        <v>10</v>
      </c>
      <c r="E13" s="58"/>
      <c r="F13" s="46"/>
      <c r="G13" s="119"/>
    </row>
    <row r="14" spans="2:7" ht="41.25" customHeight="1">
      <c r="B14" s="33"/>
      <c r="C14" s="59" t="s">
        <v>9</v>
      </c>
      <c r="D14" s="55">
        <v>5500</v>
      </c>
      <c r="E14" s="58"/>
      <c r="F14" s="46"/>
      <c r="G14" s="95">
        <f>D8+D17-F17</f>
        <v>54344.25</v>
      </c>
    </row>
    <row r="15" spans="2:7" ht="12.75">
      <c r="B15" s="98"/>
      <c r="C15" s="123" t="s">
        <v>11</v>
      </c>
      <c r="D15" s="129">
        <v>50051.39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218</v>
      </c>
      <c r="C17" s="111"/>
      <c r="D17" s="51">
        <f>D14+D15</f>
        <v>55551.39</v>
      </c>
      <c r="E17" s="38" t="s">
        <v>2</v>
      </c>
      <c r="F17" s="50">
        <f>SUM(F9:F15)</f>
        <v>15120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E11" sqref="E11"/>
    </sheetView>
  </sheetViews>
  <sheetFormatPr defaultColWidth="9.140625" defaultRowHeight="12.75"/>
  <cols>
    <col min="3" max="3" width="20.8515625" style="0" customWidth="1"/>
    <col min="4" max="4" width="15.7109375" style="0" customWidth="1"/>
    <col min="5" max="5" width="29.421875" style="0" customWidth="1"/>
    <col min="6" max="6" width="15.8515625" style="0" customWidth="1"/>
    <col min="7" max="7" width="16.14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22870.38</v>
      </c>
      <c r="E8" s="28"/>
      <c r="F8" s="29"/>
      <c r="G8" s="88">
        <f>D12-D15</f>
        <v>6453.350000000002</v>
      </c>
    </row>
    <row r="9" spans="2:7" ht="36.75" customHeight="1">
      <c r="B9" s="52">
        <v>2</v>
      </c>
      <c r="C9" s="32" t="s">
        <v>92</v>
      </c>
      <c r="D9" s="54" t="s">
        <v>12</v>
      </c>
      <c r="E9" s="57" t="s">
        <v>207</v>
      </c>
      <c r="F9" s="44">
        <v>48120</v>
      </c>
      <c r="G9" s="115"/>
    </row>
    <row r="10" spans="2:7" ht="40.5" customHeight="1">
      <c r="B10" s="53"/>
      <c r="C10" s="32" t="s">
        <v>17</v>
      </c>
      <c r="D10" s="55">
        <v>8651.76</v>
      </c>
      <c r="E10" s="57" t="s">
        <v>208</v>
      </c>
      <c r="F10" s="44">
        <v>880</v>
      </c>
      <c r="G10" s="115"/>
    </row>
    <row r="11" spans="2:7" ht="36.75" customHeight="1" thickBot="1">
      <c r="B11" s="33"/>
      <c r="C11" s="61" t="s">
        <v>11</v>
      </c>
      <c r="D11" s="43">
        <v>26268</v>
      </c>
      <c r="E11" s="57" t="s">
        <v>209</v>
      </c>
      <c r="F11" s="62">
        <v>880</v>
      </c>
      <c r="G11" s="116"/>
    </row>
    <row r="12" spans="2:7" ht="33" customHeight="1" thickBot="1">
      <c r="B12" s="91" t="s">
        <v>2</v>
      </c>
      <c r="C12" s="117"/>
      <c r="D12" s="48">
        <f>D10+D11</f>
        <v>34919.76</v>
      </c>
      <c r="E12" s="58"/>
      <c r="F12" s="46"/>
      <c r="G12" s="118" t="s">
        <v>22</v>
      </c>
    </row>
    <row r="13" spans="2:7" ht="36" customHeight="1">
      <c r="B13" s="53">
        <v>3</v>
      </c>
      <c r="C13" s="32" t="s">
        <v>92</v>
      </c>
      <c r="D13" s="36" t="s">
        <v>10</v>
      </c>
      <c r="E13" s="58"/>
      <c r="F13" s="46"/>
      <c r="G13" s="119"/>
    </row>
    <row r="14" spans="2:7" ht="48.75" customHeight="1">
      <c r="B14" s="33"/>
      <c r="C14" s="59" t="s">
        <v>9</v>
      </c>
      <c r="D14" s="55">
        <v>3000</v>
      </c>
      <c r="E14" s="58"/>
      <c r="F14" s="46"/>
      <c r="G14" s="95">
        <f>D8+D17-F17</f>
        <v>4456.790000000001</v>
      </c>
    </row>
    <row r="15" spans="2:7" ht="12.75">
      <c r="B15" s="98"/>
      <c r="C15" s="123" t="s">
        <v>11</v>
      </c>
      <c r="D15" s="129">
        <v>28466.41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31466.41</v>
      </c>
      <c r="E17" s="38" t="s">
        <v>2</v>
      </c>
      <c r="F17" s="50">
        <f>SUM(F9:F15)</f>
        <v>49880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I19" sqref="I19"/>
    </sheetView>
  </sheetViews>
  <sheetFormatPr defaultColWidth="9.140625" defaultRowHeight="12.75"/>
  <cols>
    <col min="3" max="3" width="21.57421875" style="0" customWidth="1"/>
    <col min="4" max="4" width="15.7109375" style="0" customWidth="1"/>
    <col min="5" max="5" width="28.28125" style="0" customWidth="1"/>
    <col min="6" max="6" width="12.57421875" style="0" customWidth="1"/>
    <col min="7" max="7" width="16.14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47949.43</v>
      </c>
      <c r="E8" s="28"/>
      <c r="F8" s="29"/>
      <c r="G8" s="88">
        <f>D12-D15</f>
        <v>10920.669999999998</v>
      </c>
    </row>
    <row r="9" spans="2:7" ht="40.5" customHeight="1">
      <c r="B9" s="52">
        <v>2</v>
      </c>
      <c r="C9" s="32" t="s">
        <v>93</v>
      </c>
      <c r="D9" s="54" t="s">
        <v>12</v>
      </c>
      <c r="E9" s="57" t="s">
        <v>33</v>
      </c>
      <c r="F9" s="44">
        <v>121200</v>
      </c>
      <c r="G9" s="115"/>
    </row>
    <row r="10" spans="2:7" ht="38.25" customHeight="1">
      <c r="B10" s="53"/>
      <c r="C10" s="32" t="s">
        <v>17</v>
      </c>
      <c r="D10" s="55">
        <v>11135.68</v>
      </c>
      <c r="E10" s="57" t="s">
        <v>208</v>
      </c>
      <c r="F10" s="44">
        <v>880</v>
      </c>
      <c r="G10" s="115"/>
    </row>
    <row r="11" spans="2:7" ht="16.5" thickBot="1">
      <c r="B11" s="33"/>
      <c r="C11" s="61" t="s">
        <v>11</v>
      </c>
      <c r="D11" s="43">
        <v>37707.6</v>
      </c>
      <c r="E11" s="57" t="s">
        <v>210</v>
      </c>
      <c r="F11" s="62">
        <v>690</v>
      </c>
      <c r="G11" s="116"/>
    </row>
    <row r="12" spans="2:7" ht="28.5" customHeight="1" thickBot="1">
      <c r="B12" s="91" t="s">
        <v>2</v>
      </c>
      <c r="C12" s="117"/>
      <c r="D12" s="48">
        <f>D10+D11</f>
        <v>48843.28</v>
      </c>
      <c r="E12" s="58" t="s">
        <v>32</v>
      </c>
      <c r="F12" s="46">
        <v>910</v>
      </c>
      <c r="G12" s="118" t="s">
        <v>22</v>
      </c>
    </row>
    <row r="13" spans="2:7" ht="33.75" customHeight="1">
      <c r="B13" s="53">
        <v>3</v>
      </c>
      <c r="C13" s="32" t="s">
        <v>93</v>
      </c>
      <c r="D13" s="36" t="s">
        <v>10</v>
      </c>
      <c r="E13" s="58"/>
      <c r="F13" s="46"/>
      <c r="G13" s="119"/>
    </row>
    <row r="14" spans="2:7" ht="37.5" customHeight="1">
      <c r="B14" s="33"/>
      <c r="C14" s="59" t="s">
        <v>9</v>
      </c>
      <c r="D14" s="55">
        <v>3000</v>
      </c>
      <c r="E14" s="58"/>
      <c r="F14" s="46"/>
      <c r="G14" s="95">
        <f>D8+D17-F17</f>
        <v>-34807.95999999999</v>
      </c>
    </row>
    <row r="15" spans="2:7" ht="12.75">
      <c r="B15" s="98"/>
      <c r="C15" s="123" t="s">
        <v>11</v>
      </c>
      <c r="D15" s="129">
        <v>37922.61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40922.61</v>
      </c>
      <c r="E17" s="38" t="s">
        <v>2</v>
      </c>
      <c r="F17" s="50">
        <f>SUM(F9:F15)</f>
        <v>123680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21.140625" style="0" customWidth="1"/>
    <col min="4" max="4" width="16.421875" style="0" customWidth="1"/>
    <col min="5" max="5" width="20.140625" style="0" customWidth="1"/>
    <col min="6" max="6" width="13.140625" style="0" customWidth="1"/>
    <col min="7" max="7" width="16.0039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25521.79</v>
      </c>
      <c r="E8" s="28"/>
      <c r="F8" s="29"/>
      <c r="G8" s="88">
        <f>D12-D15</f>
        <v>9127.580000000002</v>
      </c>
    </row>
    <row r="9" spans="2:7" ht="18.75">
      <c r="B9" s="52">
        <v>2</v>
      </c>
      <c r="C9" s="32" t="s">
        <v>94</v>
      </c>
      <c r="D9" s="54" t="s">
        <v>12</v>
      </c>
      <c r="E9" s="57"/>
      <c r="F9" s="44"/>
      <c r="G9" s="115"/>
    </row>
    <row r="10" spans="2:7" ht="15.75">
      <c r="B10" s="53"/>
      <c r="C10" s="32" t="s">
        <v>17</v>
      </c>
      <c r="D10" s="55">
        <v>11095.26</v>
      </c>
      <c r="E10" s="57"/>
      <c r="F10" s="44"/>
      <c r="G10" s="115"/>
    </row>
    <row r="11" spans="2:7" ht="16.5" thickBot="1">
      <c r="B11" s="33"/>
      <c r="C11" s="61" t="s">
        <v>11</v>
      </c>
      <c r="D11" s="43">
        <v>26198.5</v>
      </c>
      <c r="E11" s="57"/>
      <c r="F11" s="62"/>
      <c r="G11" s="116"/>
    </row>
    <row r="12" spans="2:7" ht="33.75" customHeight="1" thickBot="1">
      <c r="B12" s="91" t="s">
        <v>2</v>
      </c>
      <c r="C12" s="117"/>
      <c r="D12" s="48">
        <f>D10+D11</f>
        <v>37293.76</v>
      </c>
      <c r="E12" s="58"/>
      <c r="F12" s="46"/>
      <c r="G12" s="118" t="s">
        <v>22</v>
      </c>
    </row>
    <row r="13" spans="2:7" ht="36.75" customHeight="1">
      <c r="B13" s="53">
        <v>3</v>
      </c>
      <c r="C13" s="32" t="s">
        <v>94</v>
      </c>
      <c r="D13" s="36" t="s">
        <v>10</v>
      </c>
      <c r="E13" s="58"/>
      <c r="F13" s="46"/>
      <c r="G13" s="119"/>
    </row>
    <row r="14" spans="2:7" ht="38.25">
      <c r="B14" s="33"/>
      <c r="C14" s="59" t="s">
        <v>9</v>
      </c>
      <c r="D14" s="55">
        <v>3000</v>
      </c>
      <c r="E14" s="58"/>
      <c r="F14" s="46"/>
      <c r="G14" s="95">
        <f>D8+D17-F17</f>
        <v>56687.97</v>
      </c>
    </row>
    <row r="15" spans="2:7" ht="12.75">
      <c r="B15" s="98"/>
      <c r="C15" s="123" t="s">
        <v>11</v>
      </c>
      <c r="D15" s="129">
        <v>28166.18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31166.18</v>
      </c>
      <c r="E17" s="38" t="s">
        <v>2</v>
      </c>
      <c r="F17" s="50">
        <f>SUM(F9:F15)</f>
        <v>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211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P19" sqref="P19"/>
    </sheetView>
  </sheetViews>
  <sheetFormatPr defaultColWidth="9.140625" defaultRowHeight="12.75"/>
  <cols>
    <col min="3" max="3" width="21.28125" style="0" customWidth="1"/>
    <col min="4" max="4" width="16.00390625" style="0" customWidth="1"/>
    <col min="5" max="5" width="21.7109375" style="0" customWidth="1"/>
    <col min="6" max="6" width="12.57421875" style="0" customWidth="1"/>
    <col min="7" max="7" width="17.28125" style="0" customWidth="1"/>
  </cols>
  <sheetData>
    <row r="2" ht="12.75" customHeight="1"/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 customHeight="1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5.75" customHeight="1" thickBot="1">
      <c r="B7" s="75"/>
      <c r="C7" s="78"/>
      <c r="D7" s="113"/>
      <c r="E7" s="75"/>
      <c r="F7" s="84"/>
      <c r="G7" s="87"/>
    </row>
    <row r="8" spans="2:7" ht="15.75" customHeight="1" thickBot="1">
      <c r="B8" s="52">
        <v>1</v>
      </c>
      <c r="C8" s="37" t="s">
        <v>14</v>
      </c>
      <c r="D8" s="49">
        <v>29279.8</v>
      </c>
      <c r="E8" s="28"/>
      <c r="F8" s="29"/>
      <c r="G8" s="88">
        <f>D12-D15</f>
        <v>3577.0800000000017</v>
      </c>
    </row>
    <row r="9" spans="2:7" ht="48" customHeight="1">
      <c r="B9" s="52">
        <v>2</v>
      </c>
      <c r="C9" s="32" t="s">
        <v>95</v>
      </c>
      <c r="D9" s="54" t="s">
        <v>12</v>
      </c>
      <c r="E9" s="57"/>
      <c r="F9" s="44"/>
      <c r="G9" s="115"/>
    </row>
    <row r="10" spans="2:7" ht="30.75" customHeight="1">
      <c r="B10" s="53"/>
      <c r="C10" s="32" t="s">
        <v>17</v>
      </c>
      <c r="D10" s="55">
        <v>3559.22</v>
      </c>
      <c r="E10" s="57"/>
      <c r="F10" s="44"/>
      <c r="G10" s="115"/>
    </row>
    <row r="11" spans="2:7" ht="30.75" customHeight="1" thickBot="1">
      <c r="B11" s="33"/>
      <c r="C11" s="61" t="s">
        <v>11</v>
      </c>
      <c r="D11" s="43">
        <v>15325.2</v>
      </c>
      <c r="E11" s="57"/>
      <c r="F11" s="62"/>
      <c r="G11" s="116"/>
    </row>
    <row r="12" spans="2:7" ht="39.75" customHeight="1" thickBot="1">
      <c r="B12" s="91" t="s">
        <v>2</v>
      </c>
      <c r="C12" s="117"/>
      <c r="D12" s="48">
        <f>D10+D11</f>
        <v>18884.420000000002</v>
      </c>
      <c r="E12" s="58"/>
      <c r="F12" s="46"/>
      <c r="G12" s="118" t="s">
        <v>22</v>
      </c>
    </row>
    <row r="13" spans="2:7" ht="31.5" customHeight="1">
      <c r="B13" s="53">
        <v>3</v>
      </c>
      <c r="C13" s="32" t="s">
        <v>95</v>
      </c>
      <c r="D13" s="36" t="s">
        <v>10</v>
      </c>
      <c r="E13" s="58"/>
      <c r="F13" s="46"/>
      <c r="G13" s="119"/>
    </row>
    <row r="14" spans="2:7" ht="47.25" customHeight="1">
      <c r="B14" s="33"/>
      <c r="C14" s="59" t="s">
        <v>9</v>
      </c>
      <c r="D14" s="55"/>
      <c r="E14" s="58"/>
      <c r="F14" s="46"/>
      <c r="G14" s="95">
        <f>D8+D17-F17</f>
        <v>44587.14</v>
      </c>
    </row>
    <row r="15" spans="2:7" ht="12.75" customHeight="1">
      <c r="B15" s="98"/>
      <c r="C15" s="123" t="s">
        <v>11</v>
      </c>
      <c r="D15" s="129">
        <v>15307.34</v>
      </c>
      <c r="E15" s="109"/>
      <c r="F15" s="106"/>
      <c r="G15" s="120"/>
    </row>
    <row r="16" spans="2:7" ht="13.5" customHeight="1" thickBot="1">
      <c r="B16" s="122"/>
      <c r="C16" s="124"/>
      <c r="D16" s="126"/>
      <c r="E16" s="127"/>
      <c r="F16" s="128"/>
      <c r="G16" s="120"/>
    </row>
    <row r="17" spans="2:7" ht="30" customHeight="1" thickBot="1">
      <c r="B17" s="108" t="s">
        <v>2</v>
      </c>
      <c r="C17" s="111"/>
      <c r="D17" s="51">
        <f>D14+D15</f>
        <v>15307.34</v>
      </c>
      <c r="E17" s="38" t="s">
        <v>2</v>
      </c>
      <c r="F17" s="50">
        <f>SUM(F9:F15)</f>
        <v>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195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B4:G22"/>
  <sheetViews>
    <sheetView zoomScalePageLayoutView="0" workbookViewId="0" topLeftCell="A1">
      <selection activeCell="B2" sqref="B2:H24"/>
    </sheetView>
  </sheetViews>
  <sheetFormatPr defaultColWidth="9.140625" defaultRowHeight="12.75"/>
  <cols>
    <col min="1" max="1" width="5.7109375" style="0" customWidth="1"/>
    <col min="3" max="3" width="22.8515625" style="0" customWidth="1"/>
    <col min="4" max="4" width="17.7109375" style="0" customWidth="1"/>
    <col min="5" max="5" width="22.28125" style="0" customWidth="1"/>
    <col min="6" max="6" width="18.7109375" style="0" customWidth="1"/>
    <col min="7" max="7" width="22.421875" style="0" customWidth="1"/>
  </cols>
  <sheetData>
    <row r="4" spans="2:7" ht="12.75">
      <c r="B4" s="71" t="s">
        <v>110</v>
      </c>
      <c r="C4" s="71"/>
      <c r="D4" s="71"/>
      <c r="E4" s="71"/>
      <c r="F4" s="71"/>
      <c r="G4" s="71"/>
    </row>
    <row r="5" spans="2:7" ht="13.5" thickBot="1">
      <c r="B5" s="72"/>
      <c r="C5" s="72"/>
      <c r="D5" s="72"/>
      <c r="E5" s="72"/>
      <c r="F5" s="72"/>
      <c r="G5" s="72"/>
    </row>
    <row r="6" spans="2:7" ht="12.75">
      <c r="B6" s="73" t="s">
        <v>1</v>
      </c>
      <c r="C6" s="76" t="s">
        <v>0</v>
      </c>
      <c r="D6" s="79" t="s">
        <v>13</v>
      </c>
      <c r="E6" s="73" t="s">
        <v>3</v>
      </c>
      <c r="F6" s="82" t="s">
        <v>4</v>
      </c>
      <c r="G6" s="85" t="s">
        <v>8</v>
      </c>
    </row>
    <row r="7" spans="2:7" ht="12.75">
      <c r="B7" s="74"/>
      <c r="C7" s="77"/>
      <c r="D7" s="112"/>
      <c r="E7" s="74"/>
      <c r="F7" s="83"/>
      <c r="G7" s="86"/>
    </row>
    <row r="8" spans="2:7" ht="13.5" thickBot="1">
      <c r="B8" s="75"/>
      <c r="C8" s="78"/>
      <c r="D8" s="113"/>
      <c r="E8" s="75"/>
      <c r="F8" s="84"/>
      <c r="G8" s="87"/>
    </row>
    <row r="9" spans="2:7" ht="15.75" thickBot="1">
      <c r="B9" s="52">
        <v>1</v>
      </c>
      <c r="C9" s="37" t="s">
        <v>14</v>
      </c>
      <c r="D9" s="49">
        <v>1500</v>
      </c>
      <c r="E9" s="28"/>
      <c r="F9" s="29"/>
      <c r="G9" s="88">
        <f>D13-D16</f>
        <v>0</v>
      </c>
    </row>
    <row r="10" spans="2:7" ht="35.25" customHeight="1">
      <c r="B10" s="52">
        <v>2</v>
      </c>
      <c r="C10" s="32" t="s">
        <v>108</v>
      </c>
      <c r="D10" s="54" t="s">
        <v>12</v>
      </c>
      <c r="E10" s="57" t="s">
        <v>212</v>
      </c>
      <c r="F10" s="44">
        <v>8910</v>
      </c>
      <c r="G10" s="115"/>
    </row>
    <row r="11" spans="2:7" ht="15.75">
      <c r="B11" s="53"/>
      <c r="C11" s="32" t="s">
        <v>17</v>
      </c>
      <c r="D11" s="55">
        <v>0</v>
      </c>
      <c r="E11" s="57"/>
      <c r="F11" s="44"/>
      <c r="G11" s="115"/>
    </row>
    <row r="12" spans="2:7" ht="16.5" thickBot="1">
      <c r="B12" s="33"/>
      <c r="C12" s="61" t="s">
        <v>11</v>
      </c>
      <c r="D12" s="43">
        <v>0</v>
      </c>
      <c r="E12" s="57"/>
      <c r="F12" s="62"/>
      <c r="G12" s="116"/>
    </row>
    <row r="13" spans="2:7" ht="30" customHeight="1" thickBot="1">
      <c r="B13" s="91" t="s">
        <v>2</v>
      </c>
      <c r="C13" s="117"/>
      <c r="D13" s="48">
        <f>D11+D12</f>
        <v>0</v>
      </c>
      <c r="E13" s="58"/>
      <c r="F13" s="46"/>
      <c r="G13" s="118" t="s">
        <v>22</v>
      </c>
    </row>
    <row r="14" spans="2:7" ht="15.75">
      <c r="B14" s="53">
        <v>3</v>
      </c>
      <c r="C14" s="32" t="s">
        <v>108</v>
      </c>
      <c r="D14" s="36" t="s">
        <v>10</v>
      </c>
      <c r="E14" s="58"/>
      <c r="F14" s="46"/>
      <c r="G14" s="119"/>
    </row>
    <row r="15" spans="2:7" ht="48.75" customHeight="1">
      <c r="B15" s="33"/>
      <c r="C15" s="59" t="s">
        <v>9</v>
      </c>
      <c r="D15" s="55">
        <v>3000</v>
      </c>
      <c r="E15" s="58"/>
      <c r="F15" s="46"/>
      <c r="G15" s="95">
        <f>D9+D18-F18</f>
        <v>-4410</v>
      </c>
    </row>
    <row r="16" spans="2:7" ht="12.75">
      <c r="B16" s="98"/>
      <c r="C16" s="123" t="s">
        <v>11</v>
      </c>
      <c r="D16" s="129">
        <v>0</v>
      </c>
      <c r="E16" s="109"/>
      <c r="F16" s="106"/>
      <c r="G16" s="120"/>
    </row>
    <row r="17" spans="2:7" ht="13.5" thickBot="1">
      <c r="B17" s="122"/>
      <c r="C17" s="124"/>
      <c r="D17" s="126"/>
      <c r="E17" s="127"/>
      <c r="F17" s="128"/>
      <c r="G17" s="120"/>
    </row>
    <row r="18" spans="2:7" ht="15.75" thickBot="1">
      <c r="B18" s="108" t="s">
        <v>2</v>
      </c>
      <c r="C18" s="111"/>
      <c r="D18" s="51">
        <f>D15+D16</f>
        <v>3000</v>
      </c>
      <c r="E18" s="38" t="s">
        <v>2</v>
      </c>
      <c r="F18" s="50">
        <f>SUM(F10:F16)</f>
        <v>8910</v>
      </c>
      <c r="G18" s="121"/>
    </row>
    <row r="19" spans="2:7" ht="18.75">
      <c r="B19" s="9"/>
      <c r="C19" s="10"/>
      <c r="D19" s="18"/>
      <c r="E19" s="11"/>
      <c r="F19" s="13"/>
      <c r="G19" s="25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1" t="s">
        <v>6</v>
      </c>
      <c r="D21" s="19"/>
      <c r="E21" s="12"/>
      <c r="F21" s="14"/>
      <c r="G21" s="26"/>
    </row>
    <row r="22" spans="2:7" ht="18.75">
      <c r="B22" s="5"/>
      <c r="C22" s="31" t="s">
        <v>195</v>
      </c>
      <c r="D22" s="19"/>
      <c r="E22" s="12"/>
      <c r="F22" s="14"/>
      <c r="G22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B4:G22"/>
  <sheetViews>
    <sheetView zoomScalePageLayoutView="0" workbookViewId="0" topLeftCell="A1">
      <selection activeCell="E32" sqref="E32"/>
    </sheetView>
  </sheetViews>
  <sheetFormatPr defaultColWidth="9.140625" defaultRowHeight="12.75"/>
  <cols>
    <col min="3" max="3" width="24.57421875" style="0" customWidth="1"/>
    <col min="4" max="4" width="22.421875" style="0" customWidth="1"/>
    <col min="5" max="5" width="19.00390625" style="0" customWidth="1"/>
    <col min="6" max="6" width="18.8515625" style="0" customWidth="1"/>
    <col min="7" max="7" width="27.140625" style="0" customWidth="1"/>
  </cols>
  <sheetData>
    <row r="4" spans="2:7" ht="12.75">
      <c r="B4" s="71" t="s">
        <v>110</v>
      </c>
      <c r="C4" s="71"/>
      <c r="D4" s="71"/>
      <c r="E4" s="71"/>
      <c r="F4" s="71"/>
      <c r="G4" s="71"/>
    </row>
    <row r="5" spans="2:7" ht="13.5" thickBot="1">
      <c r="B5" s="72"/>
      <c r="C5" s="72"/>
      <c r="D5" s="72"/>
      <c r="E5" s="72"/>
      <c r="F5" s="72"/>
      <c r="G5" s="72"/>
    </row>
    <row r="6" spans="2:7" ht="12.75">
      <c r="B6" s="73" t="s">
        <v>1</v>
      </c>
      <c r="C6" s="76" t="s">
        <v>0</v>
      </c>
      <c r="D6" s="79" t="s">
        <v>13</v>
      </c>
      <c r="E6" s="73" t="s">
        <v>3</v>
      </c>
      <c r="F6" s="82" t="s">
        <v>4</v>
      </c>
      <c r="G6" s="85" t="s">
        <v>8</v>
      </c>
    </row>
    <row r="7" spans="2:7" ht="12.75">
      <c r="B7" s="74"/>
      <c r="C7" s="77"/>
      <c r="D7" s="112"/>
      <c r="E7" s="74"/>
      <c r="F7" s="83"/>
      <c r="G7" s="86"/>
    </row>
    <row r="8" spans="2:7" ht="13.5" thickBot="1">
      <c r="B8" s="75"/>
      <c r="C8" s="78"/>
      <c r="D8" s="113"/>
      <c r="E8" s="75"/>
      <c r="F8" s="84"/>
      <c r="G8" s="87"/>
    </row>
    <row r="9" spans="2:7" ht="15.75" thickBot="1">
      <c r="B9" s="52">
        <v>1</v>
      </c>
      <c r="C9" s="37" t="s">
        <v>14</v>
      </c>
      <c r="D9" s="49">
        <v>0</v>
      </c>
      <c r="E9" s="28"/>
      <c r="F9" s="29"/>
      <c r="G9" s="88">
        <f>D13-D16</f>
        <v>2517.04</v>
      </c>
    </row>
    <row r="10" spans="2:7" ht="18.75">
      <c r="B10" s="52">
        <v>2</v>
      </c>
      <c r="C10" s="32" t="s">
        <v>213</v>
      </c>
      <c r="D10" s="54" t="s">
        <v>12</v>
      </c>
      <c r="E10" s="57"/>
      <c r="F10" s="44"/>
      <c r="G10" s="115"/>
    </row>
    <row r="11" spans="2:7" ht="15.75">
      <c r="B11" s="53"/>
      <c r="C11" s="32" t="s">
        <v>17</v>
      </c>
      <c r="D11" s="55">
        <v>0</v>
      </c>
      <c r="E11" s="57"/>
      <c r="F11" s="44"/>
      <c r="G11" s="115"/>
    </row>
    <row r="12" spans="2:7" ht="16.5" thickBot="1">
      <c r="B12" s="33"/>
      <c r="C12" s="61" t="s">
        <v>11</v>
      </c>
      <c r="D12" s="43">
        <v>4771.2</v>
      </c>
      <c r="E12" s="57"/>
      <c r="F12" s="62"/>
      <c r="G12" s="116"/>
    </row>
    <row r="13" spans="2:7" ht="16.5" thickBot="1">
      <c r="B13" s="91" t="s">
        <v>2</v>
      </c>
      <c r="C13" s="117"/>
      <c r="D13" s="48">
        <f>D11+D12</f>
        <v>4771.2</v>
      </c>
      <c r="E13" s="58"/>
      <c r="F13" s="46"/>
      <c r="G13" s="118" t="s">
        <v>22</v>
      </c>
    </row>
    <row r="14" spans="2:7" ht="15.75">
      <c r="B14" s="53">
        <v>3</v>
      </c>
      <c r="C14" s="32" t="s">
        <v>213</v>
      </c>
      <c r="D14" s="36" t="s">
        <v>10</v>
      </c>
      <c r="E14" s="58"/>
      <c r="F14" s="46"/>
      <c r="G14" s="119"/>
    </row>
    <row r="15" spans="2:7" ht="45" customHeight="1">
      <c r="B15" s="33"/>
      <c r="C15" s="59" t="s">
        <v>9</v>
      </c>
      <c r="D15" s="55">
        <v>0</v>
      </c>
      <c r="E15" s="58"/>
      <c r="F15" s="46"/>
      <c r="G15" s="95">
        <f>D9+D18-F18</f>
        <v>2254.16</v>
      </c>
    </row>
    <row r="16" spans="2:7" ht="12.75">
      <c r="B16" s="98"/>
      <c r="C16" s="123" t="s">
        <v>11</v>
      </c>
      <c r="D16" s="129">
        <v>2254.16</v>
      </c>
      <c r="E16" s="109"/>
      <c r="F16" s="106"/>
      <c r="G16" s="120"/>
    </row>
    <row r="17" spans="2:7" ht="13.5" thickBot="1">
      <c r="B17" s="122"/>
      <c r="C17" s="124"/>
      <c r="D17" s="126"/>
      <c r="E17" s="127"/>
      <c r="F17" s="128"/>
      <c r="G17" s="120"/>
    </row>
    <row r="18" spans="2:7" ht="15.75" thickBot="1">
      <c r="B18" s="108" t="s">
        <v>2</v>
      </c>
      <c r="C18" s="111"/>
      <c r="D18" s="51">
        <f>D15+D16</f>
        <v>2254.16</v>
      </c>
      <c r="E18" s="38" t="s">
        <v>2</v>
      </c>
      <c r="F18" s="50">
        <f>SUM(F10:F16)</f>
        <v>0</v>
      </c>
      <c r="G18" s="121"/>
    </row>
    <row r="19" spans="2:7" ht="18.75">
      <c r="B19" s="9"/>
      <c r="C19" s="10"/>
      <c r="D19" s="18"/>
      <c r="E19" s="11"/>
      <c r="F19" s="13"/>
      <c r="G19" s="25"/>
    </row>
    <row r="20" spans="2:7" ht="18.75">
      <c r="B20" s="5"/>
      <c r="C20" s="6"/>
      <c r="D20" s="19"/>
      <c r="E20" s="12"/>
      <c r="F20" s="14"/>
      <c r="G20" s="26"/>
    </row>
    <row r="21" spans="2:7" ht="18.75">
      <c r="B21" s="5"/>
      <c r="C21" s="31" t="s">
        <v>6</v>
      </c>
      <c r="D21" s="19"/>
      <c r="E21" s="12"/>
      <c r="F21" s="14"/>
      <c r="G21" s="26"/>
    </row>
    <row r="22" spans="2:7" ht="18.75">
      <c r="B22" s="5"/>
      <c r="C22" s="31" t="s">
        <v>195</v>
      </c>
      <c r="D22" s="19"/>
      <c r="E22" s="12"/>
      <c r="F22" s="14"/>
      <c r="G22" s="26"/>
    </row>
  </sheetData>
  <sheetProtection/>
  <mergeCells count="17">
    <mergeCell ref="G9:G12"/>
    <mergeCell ref="B13:C13"/>
    <mergeCell ref="G13:G14"/>
    <mergeCell ref="G15:G18"/>
    <mergeCell ref="B16:B17"/>
    <mergeCell ref="C16:C17"/>
    <mergeCell ref="D16:D17"/>
    <mergeCell ref="E16:E17"/>
    <mergeCell ref="F16:F17"/>
    <mergeCell ref="B18:C18"/>
    <mergeCell ref="B4:G5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L21" sqref="L21"/>
    </sheetView>
  </sheetViews>
  <sheetFormatPr defaultColWidth="9.140625" defaultRowHeight="12.75"/>
  <cols>
    <col min="3" max="3" width="22.7109375" style="0" customWidth="1"/>
    <col min="4" max="4" width="19.00390625" style="0" customWidth="1"/>
    <col min="5" max="5" width="23.00390625" style="0" customWidth="1"/>
    <col min="6" max="6" width="14.57421875" style="0" customWidth="1"/>
    <col min="7" max="7" width="16.0039062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64" t="s">
        <v>14</v>
      </c>
      <c r="D8" s="49">
        <v>31644.27</v>
      </c>
      <c r="E8" s="28"/>
      <c r="F8" s="29"/>
      <c r="G8" s="88">
        <f>D12-D15</f>
        <v>24399.590000000004</v>
      </c>
    </row>
    <row r="9" spans="2:7" ht="34.5" customHeight="1" thickBot="1">
      <c r="B9" s="52">
        <v>2</v>
      </c>
      <c r="C9" s="65" t="s">
        <v>27</v>
      </c>
      <c r="D9" s="63" t="s">
        <v>12</v>
      </c>
      <c r="E9" s="57" t="s">
        <v>117</v>
      </c>
      <c r="F9" s="44">
        <v>1100</v>
      </c>
      <c r="G9" s="115"/>
    </row>
    <row r="10" spans="2:7" ht="32.25" customHeight="1">
      <c r="B10" s="53"/>
      <c r="C10" s="32" t="s">
        <v>17</v>
      </c>
      <c r="D10" s="55">
        <v>21789.15</v>
      </c>
      <c r="E10" s="57" t="s">
        <v>118</v>
      </c>
      <c r="F10" s="44">
        <v>880</v>
      </c>
      <c r="G10" s="115"/>
    </row>
    <row r="11" spans="2:7" ht="27" customHeight="1" thickBot="1">
      <c r="B11" s="33"/>
      <c r="C11" s="61" t="s">
        <v>11</v>
      </c>
      <c r="D11" s="43">
        <v>53971.2</v>
      </c>
      <c r="E11" s="58"/>
      <c r="F11" s="45"/>
      <c r="G11" s="116"/>
    </row>
    <row r="12" spans="2:7" ht="27" customHeight="1" thickBot="1">
      <c r="B12" s="91" t="s">
        <v>2</v>
      </c>
      <c r="C12" s="117"/>
      <c r="D12" s="48">
        <f>D10+D11</f>
        <v>75760.35</v>
      </c>
      <c r="E12" s="58"/>
      <c r="F12" s="46"/>
      <c r="G12" s="118" t="s">
        <v>22</v>
      </c>
    </row>
    <row r="13" spans="2:7" ht="24.75" customHeight="1">
      <c r="B13" s="53">
        <v>3</v>
      </c>
      <c r="C13" s="32" t="s">
        <v>27</v>
      </c>
      <c r="D13" s="36" t="s">
        <v>10</v>
      </c>
      <c r="E13" s="58"/>
      <c r="F13" s="46"/>
      <c r="G13" s="119"/>
    </row>
    <row r="14" spans="2:7" ht="42" customHeight="1">
      <c r="B14" s="33"/>
      <c r="C14" s="34" t="s">
        <v>9</v>
      </c>
      <c r="D14" s="47">
        <v>9027.83</v>
      </c>
      <c r="E14" s="58"/>
      <c r="F14" s="46"/>
      <c r="G14" s="95">
        <f>D8+D17-F17</f>
        <v>90052.86</v>
      </c>
    </row>
    <row r="15" spans="2:7" ht="12.75">
      <c r="B15" s="98"/>
      <c r="C15" s="123" t="s">
        <v>11</v>
      </c>
      <c r="D15" s="125">
        <v>51360.76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15.75" thickBot="1">
      <c r="B17" s="108" t="s">
        <v>2</v>
      </c>
      <c r="C17" s="111"/>
      <c r="D17" s="51">
        <f>D14+D15</f>
        <v>60388.590000000004</v>
      </c>
      <c r="E17" s="38" t="s">
        <v>2</v>
      </c>
      <c r="F17" s="50">
        <f>SUM(F9:F15)</f>
        <v>1980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7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N14" sqref="N14"/>
    </sheetView>
  </sheetViews>
  <sheetFormatPr defaultColWidth="9.140625" defaultRowHeight="12.75"/>
  <cols>
    <col min="3" max="3" width="23.57421875" style="0" customWidth="1"/>
    <col min="4" max="4" width="18.57421875" style="0" customWidth="1"/>
    <col min="5" max="5" width="28.28125" style="0" customWidth="1"/>
    <col min="6" max="6" width="12.8515625" style="0" customWidth="1"/>
    <col min="7" max="7" width="16.57421875" style="0" customWidth="1"/>
  </cols>
  <sheetData>
    <row r="3" spans="2:7" ht="12.75" customHeight="1">
      <c r="B3" s="71" t="s">
        <v>110</v>
      </c>
      <c r="C3" s="71"/>
      <c r="D3" s="71"/>
      <c r="E3" s="71"/>
      <c r="F3" s="71"/>
      <c r="G3" s="71"/>
    </row>
    <row r="4" spans="2:7" ht="13.5" customHeight="1" thickBot="1">
      <c r="B4" s="72"/>
      <c r="C4" s="72"/>
      <c r="D4" s="72"/>
      <c r="E4" s="72"/>
      <c r="F4" s="72"/>
      <c r="G4" s="72"/>
    </row>
    <row r="5" spans="2:7" ht="12.75">
      <c r="B5" s="73" t="s">
        <v>1</v>
      </c>
      <c r="C5" s="76" t="s">
        <v>0</v>
      </c>
      <c r="D5" s="79" t="s">
        <v>13</v>
      </c>
      <c r="E5" s="73" t="s">
        <v>3</v>
      </c>
      <c r="F5" s="82" t="s">
        <v>4</v>
      </c>
      <c r="G5" s="85" t="s">
        <v>8</v>
      </c>
    </row>
    <row r="6" spans="2:7" ht="12.75">
      <c r="B6" s="74"/>
      <c r="C6" s="77"/>
      <c r="D6" s="112"/>
      <c r="E6" s="74"/>
      <c r="F6" s="83"/>
      <c r="G6" s="86"/>
    </row>
    <row r="7" spans="2:7" ht="13.5" thickBot="1">
      <c r="B7" s="75"/>
      <c r="C7" s="78"/>
      <c r="D7" s="113"/>
      <c r="E7" s="75"/>
      <c r="F7" s="84"/>
      <c r="G7" s="87"/>
    </row>
    <row r="8" spans="2:7" ht="15.75" thickBot="1">
      <c r="B8" s="52">
        <v>1</v>
      </c>
      <c r="C8" s="37" t="s">
        <v>14</v>
      </c>
      <c r="D8" s="49">
        <v>-119549.7</v>
      </c>
      <c r="E8" s="28"/>
      <c r="F8" s="29"/>
      <c r="G8" s="88">
        <f>D12-D15</f>
        <v>15010.400000000001</v>
      </c>
    </row>
    <row r="9" spans="2:7" ht="30" customHeight="1">
      <c r="B9" s="52">
        <v>2</v>
      </c>
      <c r="C9" s="32" t="s">
        <v>25</v>
      </c>
      <c r="D9" s="54" t="s">
        <v>12</v>
      </c>
      <c r="E9" s="57" t="s">
        <v>117</v>
      </c>
      <c r="F9" s="44">
        <v>1100</v>
      </c>
      <c r="G9" s="115"/>
    </row>
    <row r="10" spans="2:7" ht="33.75" customHeight="1">
      <c r="B10" s="53"/>
      <c r="C10" s="32" t="s">
        <v>17</v>
      </c>
      <c r="D10" s="55">
        <v>18585.22</v>
      </c>
      <c r="E10" s="57"/>
      <c r="F10" s="44"/>
      <c r="G10" s="115"/>
    </row>
    <row r="11" spans="2:7" ht="33" customHeight="1" thickBot="1">
      <c r="B11" s="33"/>
      <c r="C11" s="61" t="s">
        <v>11</v>
      </c>
      <c r="D11" s="43">
        <v>57189</v>
      </c>
      <c r="E11" s="58"/>
      <c r="F11" s="45"/>
      <c r="G11" s="116"/>
    </row>
    <row r="12" spans="2:7" ht="33.75" customHeight="1" thickBot="1">
      <c r="B12" s="91" t="s">
        <v>2</v>
      </c>
      <c r="C12" s="117"/>
      <c r="D12" s="48">
        <f>D10+D11</f>
        <v>75774.22</v>
      </c>
      <c r="E12" s="58"/>
      <c r="F12" s="46"/>
      <c r="G12" s="118" t="s">
        <v>22</v>
      </c>
    </row>
    <row r="13" spans="2:7" ht="28.5" customHeight="1">
      <c r="B13" s="53">
        <v>3</v>
      </c>
      <c r="C13" s="32" t="s">
        <v>25</v>
      </c>
      <c r="D13" s="36" t="s">
        <v>10</v>
      </c>
      <c r="E13" s="58"/>
      <c r="F13" s="46"/>
      <c r="G13" s="119"/>
    </row>
    <row r="14" spans="2:7" ht="42" customHeight="1">
      <c r="B14" s="33"/>
      <c r="C14" s="34" t="s">
        <v>9</v>
      </c>
      <c r="D14" s="47">
        <v>5500</v>
      </c>
      <c r="E14" s="58"/>
      <c r="F14" s="46"/>
      <c r="G14" s="95">
        <f>D8+D17-F17</f>
        <v>-54385.87999999999</v>
      </c>
    </row>
    <row r="15" spans="2:7" ht="12.75">
      <c r="B15" s="98"/>
      <c r="C15" s="123" t="s">
        <v>11</v>
      </c>
      <c r="D15" s="125">
        <v>60763.82</v>
      </c>
      <c r="E15" s="109"/>
      <c r="F15" s="106"/>
      <c r="G15" s="120"/>
    </row>
    <row r="16" spans="2:7" ht="13.5" thickBot="1">
      <c r="B16" s="122"/>
      <c r="C16" s="124"/>
      <c r="D16" s="126"/>
      <c r="E16" s="127"/>
      <c r="F16" s="128"/>
      <c r="G16" s="120"/>
    </row>
    <row r="17" spans="2:7" ht="27" customHeight="1" thickBot="1">
      <c r="B17" s="108" t="s">
        <v>2</v>
      </c>
      <c r="C17" s="111"/>
      <c r="D17" s="51">
        <f>D14+D15</f>
        <v>66263.82</v>
      </c>
      <c r="E17" s="38" t="s">
        <v>2</v>
      </c>
      <c r="F17" s="50">
        <f>SUM(F9:F15)</f>
        <v>1100</v>
      </c>
      <c r="G17" s="121"/>
    </row>
    <row r="18" spans="2:7" ht="18.75">
      <c r="B18" s="9"/>
      <c r="C18" s="10"/>
      <c r="D18" s="18"/>
      <c r="E18" s="11"/>
      <c r="F18" s="13"/>
      <c r="G18" s="25"/>
    </row>
    <row r="19" spans="2:7" ht="18.75">
      <c r="B19" s="5"/>
      <c r="C19" s="6"/>
      <c r="D19" s="19"/>
      <c r="E19" s="12"/>
      <c r="F19" s="14"/>
      <c r="G19" s="26"/>
    </row>
    <row r="20" spans="2:7" ht="18.75">
      <c r="B20" s="5"/>
      <c r="C20" s="31" t="s">
        <v>6</v>
      </c>
      <c r="D20" s="19"/>
      <c r="E20" s="12"/>
      <c r="F20" s="14"/>
      <c r="G20" s="26"/>
    </row>
    <row r="21" spans="2:7" ht="18.75">
      <c r="B21" s="5"/>
      <c r="C21" s="31" t="s">
        <v>7</v>
      </c>
      <c r="D21" s="19"/>
      <c r="E21" s="12"/>
      <c r="F21" s="14"/>
      <c r="G21" s="26"/>
    </row>
  </sheetData>
  <sheetProtection/>
  <mergeCells count="17">
    <mergeCell ref="G8:G11"/>
    <mergeCell ref="B12:C12"/>
    <mergeCell ref="G12:G13"/>
    <mergeCell ref="G14:G17"/>
    <mergeCell ref="B15:B16"/>
    <mergeCell ref="C15:C16"/>
    <mergeCell ref="D15:D16"/>
    <mergeCell ref="E15:E16"/>
    <mergeCell ref="F15:F16"/>
    <mergeCell ref="B17:C17"/>
    <mergeCell ref="B3:G4"/>
    <mergeCell ref="B5:B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2017-02-28T07:49:14Z</cp:lastPrinted>
  <dcterms:created xsi:type="dcterms:W3CDTF">1996-10-08T23:32:33Z</dcterms:created>
  <dcterms:modified xsi:type="dcterms:W3CDTF">2017-02-28T07:49:18Z</dcterms:modified>
  <cp:category/>
  <cp:version/>
  <cp:contentType/>
  <cp:contentStatus/>
</cp:coreProperties>
</file>