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firstSheet="46" activeTab="74"/>
  </bookViews>
  <sheets>
    <sheet name="г1" sheetId="1" r:id="rId1"/>
    <sheet name="г2" sheetId="2" r:id="rId2"/>
    <sheet name="г3" sheetId="3" r:id="rId3"/>
    <sheet name="г6" sheetId="4" r:id="rId4"/>
    <sheet name="г8" sheetId="5" r:id="rId5"/>
    <sheet name="г9" sheetId="6" r:id="rId6"/>
    <sheet name="г10" sheetId="7" r:id="rId7"/>
    <sheet name="г14" sheetId="8" r:id="rId8"/>
    <sheet name="г16" sheetId="9" r:id="rId9"/>
    <sheet name="г17" sheetId="10" r:id="rId10"/>
    <sheet name="г18" sheetId="11" r:id="rId11"/>
    <sheet name="г19" sheetId="12" r:id="rId12"/>
    <sheet name="г21" sheetId="13" r:id="rId13"/>
    <sheet name="г22" sheetId="14" r:id="rId14"/>
    <sheet name="г23" sheetId="15" r:id="rId15"/>
    <sheet name="г24" sheetId="16" r:id="rId16"/>
    <sheet name="г25" sheetId="17" r:id="rId17"/>
    <sheet name="г26" sheetId="18" r:id="rId18"/>
    <sheet name="г27" sheetId="19" r:id="rId19"/>
    <sheet name="г29" sheetId="20" r:id="rId20"/>
    <sheet name="г30" sheetId="21" r:id="rId21"/>
    <sheet name="г31" sheetId="22" r:id="rId22"/>
    <sheet name="г34" sheetId="23" r:id="rId23"/>
    <sheet name="г37" sheetId="24" r:id="rId24"/>
    <sheet name="г38" sheetId="25" r:id="rId25"/>
    <sheet name="г39" sheetId="26" r:id="rId26"/>
    <sheet name="г40" sheetId="27" r:id="rId27"/>
    <sheet name="г41" sheetId="28" r:id="rId28"/>
    <sheet name="г42" sheetId="29" r:id="rId29"/>
    <sheet name="г43" sheetId="30" r:id="rId30"/>
    <sheet name="г44" sheetId="31" r:id="rId31"/>
    <sheet name="г45" sheetId="32" r:id="rId32"/>
    <sheet name="г46" sheetId="33" r:id="rId33"/>
    <sheet name="м60" sheetId="34" r:id="rId34"/>
    <sheet name="м91" sheetId="35" r:id="rId35"/>
    <sheet name="т1" sheetId="36" r:id="rId36"/>
    <sheet name="т2" sheetId="37" r:id="rId37"/>
    <sheet name="т3" sheetId="38" r:id="rId38"/>
    <sheet name="т4" sheetId="39" r:id="rId39"/>
    <sheet name="т5" sheetId="40" r:id="rId40"/>
    <sheet name="т6" sheetId="41" r:id="rId41"/>
    <sheet name="т7" sheetId="42" r:id="rId42"/>
    <sheet name="т8" sheetId="43" r:id="rId43"/>
    <sheet name="т9" sheetId="44" r:id="rId44"/>
    <sheet name="т11" sheetId="45" r:id="rId45"/>
    <sheet name="т12" sheetId="46" r:id="rId46"/>
    <sheet name="т13" sheetId="47" r:id="rId47"/>
    <sheet name="т15" sheetId="48" r:id="rId48"/>
    <sheet name="л1" sheetId="49" r:id="rId49"/>
    <sheet name="л3" sheetId="50" r:id="rId50"/>
    <sheet name="л4" sheetId="51" r:id="rId51"/>
    <sheet name="л5" sheetId="52" r:id="rId52"/>
    <sheet name="м1" sheetId="53" r:id="rId53"/>
    <sheet name="м2" sheetId="54" r:id="rId54"/>
    <sheet name="м3" sheetId="55" r:id="rId55"/>
    <sheet name="м4" sheetId="56" r:id="rId56"/>
    <sheet name="м5" sheetId="57" r:id="rId57"/>
    <sheet name="м6" sheetId="58" r:id="rId58"/>
    <sheet name="м7" sheetId="59" r:id="rId59"/>
    <sheet name="м8" sheetId="60" r:id="rId60"/>
    <sheet name="м9" sheetId="61" r:id="rId61"/>
    <sheet name="м10" sheetId="62" r:id="rId62"/>
    <sheet name="к1" sheetId="63" r:id="rId63"/>
    <sheet name="к2" sheetId="64" r:id="rId64"/>
    <sheet name="к3" sheetId="65" r:id="rId65"/>
    <sheet name="к4" sheetId="66" r:id="rId66"/>
    <sheet name="к5" sheetId="67" r:id="rId67"/>
    <sheet name="к6" sheetId="68" r:id="rId68"/>
    <sheet name="к8" sheetId="69" r:id="rId69"/>
    <sheet name="к9" sheetId="70" r:id="rId70"/>
    <sheet name="ж1" sheetId="71" r:id="rId71"/>
    <sheet name="ж2" sheetId="72" r:id="rId72"/>
    <sheet name="ж3" sheetId="73" r:id="rId73"/>
    <sheet name="ж4" sheetId="74" r:id="rId74"/>
    <sheet name="ж7-1" sheetId="75" r:id="rId75"/>
  </sheets>
  <definedNames/>
  <calcPr fullCalcOnLoad="1"/>
</workbook>
</file>

<file path=xl/sharedStrings.xml><?xml version="1.0" encoding="utf-8"?>
<sst xmlns="http://schemas.openxmlformats.org/spreadsheetml/2006/main" count="1935" uniqueCount="188">
  <si>
    <t>Адреса</t>
  </si>
  <si>
    <t>№№ п/п</t>
  </si>
  <si>
    <t>ИТОГО:</t>
  </si>
  <si>
    <t>Выполненные работы по текущему ремонту</t>
  </si>
  <si>
    <t>Стоимость выполненных работ (руб.)</t>
  </si>
  <si>
    <t>ул.Гурьянова, д.1</t>
  </si>
  <si>
    <t>Директор МУП "МУК"</t>
  </si>
  <si>
    <t>Исп. Л.С. Куликова</t>
  </si>
  <si>
    <t>тел. 8-960-515-59-39</t>
  </si>
  <si>
    <t>Общая задолженность населения</t>
  </si>
  <si>
    <t>Доходы от размещенного оборудования</t>
  </si>
  <si>
    <t>ОПЛАЧЕНО</t>
  </si>
  <si>
    <t>А.И. Можарин</t>
  </si>
  <si>
    <t>население</t>
  </si>
  <si>
    <t>начислено</t>
  </si>
  <si>
    <t>Движение денежных средств</t>
  </si>
  <si>
    <t>Остаток</t>
  </si>
  <si>
    <t>ул.Гурьянова, д.2</t>
  </si>
  <si>
    <t>ул.Гурьянова, д.3</t>
  </si>
  <si>
    <t>долг</t>
  </si>
  <si>
    <t>Ремонт системы ХВС</t>
  </si>
  <si>
    <t>ул.Гурьянова, д.6</t>
  </si>
  <si>
    <t>ул.Гурьянова, д.8</t>
  </si>
  <si>
    <t>Ремонт отмостки</t>
  </si>
  <si>
    <t>Остаток по выполненым работам по текущему ремонту</t>
  </si>
  <si>
    <t>ул.Гурьянова, д.9</t>
  </si>
  <si>
    <t>ул.Гурьянова, д.10</t>
  </si>
  <si>
    <t>ул.Гурьянова, д.16</t>
  </si>
  <si>
    <t>Вознагрождение старшего по дому</t>
  </si>
  <si>
    <t>ул.Гурьянова, д.14</t>
  </si>
  <si>
    <t>ул.Гурьянова, д.17</t>
  </si>
  <si>
    <t>Ремонт подъездов</t>
  </si>
  <si>
    <t>ул.Гурьянова, д.18</t>
  </si>
  <si>
    <t>ул.Гурьянова, д.19</t>
  </si>
  <si>
    <t>ул.Гурьянова, д.21</t>
  </si>
  <si>
    <t>Ремонт системы отопления</t>
  </si>
  <si>
    <t>Ремонт кровли</t>
  </si>
  <si>
    <t>ул.Гурьянова, д.22</t>
  </si>
  <si>
    <t>ул.Гурьянова, д.23</t>
  </si>
  <si>
    <t>ул.Гурьянова, д.24</t>
  </si>
  <si>
    <t>ул.Гурьянова, д.25</t>
  </si>
  <si>
    <t>ул.Гурьянова, д.26</t>
  </si>
  <si>
    <t>ул.Гурьянова, д.27</t>
  </si>
  <si>
    <t>ул.Гурьянова, д.29</t>
  </si>
  <si>
    <t>ул.Гурьянова, д.31</t>
  </si>
  <si>
    <t>ул.Гурьянова, д.30</t>
  </si>
  <si>
    <t>Ремонт схода в подвал</t>
  </si>
  <si>
    <t>ул.Гурьянова, д.34</t>
  </si>
  <si>
    <t>ул.Гурьянова, д.37</t>
  </si>
  <si>
    <t>ул.Гурьянова, д.38</t>
  </si>
  <si>
    <t>ул.Гурьянова, д.39</t>
  </si>
  <si>
    <t>ул.Гурьянова, д.40</t>
  </si>
  <si>
    <t>ул.Гурьянова, д.41</t>
  </si>
  <si>
    <t>ул.Гурьянова, д.42</t>
  </si>
  <si>
    <t>ул.Гурьянова, д.43</t>
  </si>
  <si>
    <t>Вознаграждение старших</t>
  </si>
  <si>
    <t>ул.Гурьянова, д.45</t>
  </si>
  <si>
    <t>ул.Гурьянова, д.44</t>
  </si>
  <si>
    <t>ул.Гурьянова, д.46</t>
  </si>
  <si>
    <t>ул.Московская, д.60</t>
  </si>
  <si>
    <t>ул.Московская, д.91</t>
  </si>
  <si>
    <t>ул.Текстильная, д.1</t>
  </si>
  <si>
    <t>ул.Текстильная, д.2</t>
  </si>
  <si>
    <t>ул.Текстильная, д.3</t>
  </si>
  <si>
    <t>ул.Текстильная, д.4</t>
  </si>
  <si>
    <t>ул.Текстильная, д.5</t>
  </si>
  <si>
    <t>ул.Текстильная, д.7</t>
  </si>
  <si>
    <t>ул.Текстильная, д.6</t>
  </si>
  <si>
    <t>ул.Текстильная, д.8</t>
  </si>
  <si>
    <t>ул.Текстильная, д.9</t>
  </si>
  <si>
    <t>ул.Текстильная, д.11</t>
  </si>
  <si>
    <t>ул.Текстильная, д.15</t>
  </si>
  <si>
    <t>ул.Текстильная, д.13</t>
  </si>
  <si>
    <t>ул.Лесная, д.1</t>
  </si>
  <si>
    <t>Частичный ремонт отмостки</t>
  </si>
  <si>
    <t>ул.Лесная, д.4</t>
  </si>
  <si>
    <t>ул.Лесная, д.3</t>
  </si>
  <si>
    <t>ул.Лесная, д.5</t>
  </si>
  <si>
    <t>ул.Мирная, д.1</t>
  </si>
  <si>
    <t>ул.Мирная, д.3</t>
  </si>
  <si>
    <t>ул.Мирная, д.2</t>
  </si>
  <si>
    <t>ул.Мирная, д.4</t>
  </si>
  <si>
    <t>ул.Мирная, д.5</t>
  </si>
  <si>
    <t>ул.Мирная, д.6</t>
  </si>
  <si>
    <t>ул.Мирная, д.7</t>
  </si>
  <si>
    <t>ул.Мирная, д.8</t>
  </si>
  <si>
    <t>ул.Мирная, д.10</t>
  </si>
  <si>
    <t>ул.Мирная, д.9</t>
  </si>
  <si>
    <t>ул.Калужская, д.1</t>
  </si>
  <si>
    <t>ул.Калужская, д.2</t>
  </si>
  <si>
    <t>Ремонт системы канализации</t>
  </si>
  <si>
    <t>ул.Калужская, д.3</t>
  </si>
  <si>
    <t>ул.Калужская, д.4</t>
  </si>
  <si>
    <t>ул.Калужская, д.5</t>
  </si>
  <si>
    <t>ул.Калужская, д.6</t>
  </si>
  <si>
    <t>ул.Калужская, д.8</t>
  </si>
  <si>
    <t>ул.Калужская, д.9</t>
  </si>
  <si>
    <t>ул.Жуковская, д.1</t>
  </si>
  <si>
    <t>ул.Жуковская, д.2</t>
  </si>
  <si>
    <t>ул.Жуковская, д.3</t>
  </si>
  <si>
    <t>ул.Жуковская, д.4</t>
  </si>
  <si>
    <t>Вознаграждение старшего по дому</t>
  </si>
  <si>
    <t>Замена стояков ХВС и канализации</t>
  </si>
  <si>
    <t>Ревизия ВРК с заменой автомата</t>
  </si>
  <si>
    <t>Установка КИП приборов на трубопроводе ХВС</t>
  </si>
  <si>
    <t>Ремонт системы ХВС кв. № 61</t>
  </si>
  <si>
    <t>Ремонт системы ХВС в кв.79</t>
  </si>
  <si>
    <t>Установка КИП в ТУ отопление</t>
  </si>
  <si>
    <t>Ремонт порожка 2 подъезд</t>
  </si>
  <si>
    <t>Ремонт ВРУ с заменой автомата</t>
  </si>
  <si>
    <t>Ремонт системы отопления в кв. 35, в подъезде</t>
  </si>
  <si>
    <t>Спил дерева, 3 подъезд</t>
  </si>
  <si>
    <t>Замена вводных кранов</t>
  </si>
  <si>
    <t>Установка доводчик 1 подъезд</t>
  </si>
  <si>
    <t>Изготовление козырьков</t>
  </si>
  <si>
    <t>Ремонт кровли козырьков</t>
  </si>
  <si>
    <t>Монтаж водостоков</t>
  </si>
  <si>
    <t>Переврезка трубопровода ГВС</t>
  </si>
  <si>
    <t>Замена водного крана</t>
  </si>
  <si>
    <t>Ремонт козырьков</t>
  </si>
  <si>
    <t>Ревизия ВРУ с заменой автомата</t>
  </si>
  <si>
    <t>Замена сборок ХВС</t>
  </si>
  <si>
    <t>Косметический ремонт подъездов</t>
  </si>
  <si>
    <t>Ремонт системы отопления в ТУ</t>
  </si>
  <si>
    <t>Ремонт цоколя с покраской</t>
  </si>
  <si>
    <t>Установка  КИП на трубопроводе ХВС</t>
  </si>
  <si>
    <t>Спил дерева</t>
  </si>
  <si>
    <t>Датчики движения</t>
  </si>
  <si>
    <t>Ремонт системы ХВС в приямке</t>
  </si>
  <si>
    <t>Ревизия ВРУ</t>
  </si>
  <si>
    <t>Ремонт кровли над кв. № 38</t>
  </si>
  <si>
    <t>Замена выключателей 3 подъезд</t>
  </si>
  <si>
    <t>Ремонт ХВС</t>
  </si>
  <si>
    <t>Замена выключателей 3,4 подъезд</t>
  </si>
  <si>
    <t>Замена полов 2 этаж</t>
  </si>
  <si>
    <t>Ремонт отопления в подвале</t>
  </si>
  <si>
    <t>Замена выключателя</t>
  </si>
  <si>
    <t>Ремонт отопления в кв. 32,55</t>
  </si>
  <si>
    <t>Частичный ремонт кровли кв. № 63</t>
  </si>
  <si>
    <t>Ремонт отмости по периметру</t>
  </si>
  <si>
    <t>Частчный ремонт кровл кв. № 48</t>
  </si>
  <si>
    <t>Замена выключателей</t>
  </si>
  <si>
    <t>Вознограждение старшего по дому</t>
  </si>
  <si>
    <t>Остекление 1 подъезда</t>
  </si>
  <si>
    <t>Асфальтироване площадок у подъездов</t>
  </si>
  <si>
    <t>Ремонт системы ХВС в подвале</t>
  </si>
  <si>
    <t>Установка дверей и домофона</t>
  </si>
  <si>
    <t>Ревизя ВРУ с заменой автомата</t>
  </si>
  <si>
    <t>Ремонт ВРУ с заменой рубильнка</t>
  </si>
  <si>
    <t>Частичный ремонт кровл кв. № 6</t>
  </si>
  <si>
    <t>Отчет по текущему ремонту МУП "МУК" за  1 полугодие 2016 год</t>
  </si>
  <si>
    <t>Устройство дренажной системы</t>
  </si>
  <si>
    <t>Устройство дренажной колодца (сантех. работы)</t>
  </si>
  <si>
    <t>Замена светильников</t>
  </si>
  <si>
    <t>Частичный ремонт кровли кв. 19,20</t>
  </si>
  <si>
    <t>Частичный ремонт кровли</t>
  </si>
  <si>
    <t>Ремонт крыши над квв. 118</t>
  </si>
  <si>
    <t>Ремонт тамбуров, отмомтки и крыльца</t>
  </si>
  <si>
    <t>Ремонт стояка канализации</t>
  </si>
  <si>
    <t>Ремонт канализации</t>
  </si>
  <si>
    <t>Ремонт кровли и пола в подъезде</t>
  </si>
  <si>
    <t>ул.Текстильная, д.12</t>
  </si>
  <si>
    <t>Замена окон в подъездах</t>
  </si>
  <si>
    <t>Ремонт ГВС в подвале</t>
  </si>
  <si>
    <t>Установка решеток на продухи</t>
  </si>
  <si>
    <t>Ремонт системы отопления кв. № 12</t>
  </si>
  <si>
    <t>Монтаж отлива на козырьке</t>
  </si>
  <si>
    <t>Вознагрождене старшего по дому</t>
  </si>
  <si>
    <t>Ремонт лавки, изготовлене  установка урн</t>
  </si>
  <si>
    <t>Остекление в подъезде</t>
  </si>
  <si>
    <t>Установка урн и ремонт кровли</t>
  </si>
  <si>
    <t>Установка КИП приборов в ТУ</t>
  </si>
  <si>
    <t>Ремонт отопленя в подвале</t>
  </si>
  <si>
    <t>Ремонт кровл над лоджями</t>
  </si>
  <si>
    <t>Опрессовка системы отопления</t>
  </si>
  <si>
    <t>Частичный ремонт кровли кв. № 10,13</t>
  </si>
  <si>
    <t>Ремонт кровли и парапета</t>
  </si>
  <si>
    <t>Опресовка системы отопления</t>
  </si>
  <si>
    <t>Ремонт цоколя и козырьков</t>
  </si>
  <si>
    <t>Ремонт отопленя в подвале дома</t>
  </si>
  <si>
    <t>Ремонт сстемы ГВС, ХВС в подвале</t>
  </si>
  <si>
    <t>Замена канализационных труб кв. № 21</t>
  </si>
  <si>
    <t>Установка и изготовление металлической двери</t>
  </si>
  <si>
    <t>Устройство навеса, сход в подвал</t>
  </si>
  <si>
    <t>Установка металлической двери в подвал</t>
  </si>
  <si>
    <t>Покраска цоколя</t>
  </si>
  <si>
    <t>Ремонт поэтажных щитков</t>
  </si>
  <si>
    <t>ул.Жуковская, д.7/1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</si>
</sst>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.##0.00"/>
    <numFmt numFmtId="182" formatCode="#.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1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distributed" wrapText="1"/>
    </xf>
    <xf numFmtId="0" fontId="13" fillId="0" borderId="15" xfId="0" applyFont="1" applyFill="1" applyBorder="1" applyAlignment="1">
      <alignment horizontal="left" vertical="distributed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justify" wrapText="1"/>
    </xf>
    <xf numFmtId="0" fontId="2" fillId="0" borderId="16" xfId="0" applyNumberFormat="1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7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distributed" wrapText="1"/>
    </xf>
    <xf numFmtId="0" fontId="13" fillId="0" borderId="15" xfId="0" applyFont="1" applyFill="1" applyBorder="1" applyAlignment="1">
      <alignment horizontal="center" vertical="distributed" wrapText="1"/>
    </xf>
    <xf numFmtId="0" fontId="2" fillId="0" borderId="11" xfId="0" applyFont="1" applyBorder="1" applyAlignment="1">
      <alignment horizontal="left" vertical="distributed" wrapText="1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51" fillId="30" borderId="0" xfId="54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3" fillId="0" borderId="2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13" fillId="0" borderId="22" xfId="0" applyFont="1" applyFill="1" applyBorder="1" applyAlignment="1">
      <alignment horizontal="center" vertical="distributed" wrapText="1"/>
    </xf>
    <xf numFmtId="0" fontId="0" fillId="0" borderId="16" xfId="0" applyFont="1" applyBorder="1" applyAlignment="1">
      <alignment horizontal="center" vertical="distributed" wrapText="1"/>
    </xf>
    <xf numFmtId="0" fontId="4" fillId="0" borderId="30" xfId="0" applyFont="1" applyBorder="1" applyAlignment="1">
      <alignment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 vertical="distributed" wrapText="1"/>
    </xf>
    <xf numFmtId="0" fontId="6" fillId="0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9"/>
  <sheetViews>
    <sheetView zoomScaleSheetLayoutView="75" zoomScalePageLayoutView="0" workbookViewId="0" topLeftCell="A1">
      <selection activeCell="M22" sqref="M22"/>
    </sheetView>
  </sheetViews>
  <sheetFormatPr defaultColWidth="9.140625" defaultRowHeight="12.75"/>
  <cols>
    <col min="2" max="2" width="4.8515625" style="1" customWidth="1"/>
    <col min="3" max="3" width="25.28125" style="2" customWidth="1"/>
    <col min="4" max="4" width="18.421875" style="20" customWidth="1"/>
    <col min="5" max="5" width="28.00390625" style="0" customWidth="1"/>
    <col min="6" max="6" width="16.00390625" style="17" customWidth="1"/>
    <col min="7" max="7" width="15.28125" style="1" customWidth="1"/>
  </cols>
  <sheetData>
    <row r="1" ht="57" customHeight="1"/>
    <row r="2" ht="24" customHeight="1"/>
    <row r="3" spans="2:9" s="8" customFormat="1" ht="21" customHeight="1">
      <c r="B3" s="72" t="s">
        <v>150</v>
      </c>
      <c r="C3" s="72"/>
      <c r="D3" s="72"/>
      <c r="E3" s="72"/>
      <c r="F3" s="72"/>
      <c r="G3" s="72"/>
      <c r="H3"/>
      <c r="I3"/>
    </row>
    <row r="4" spans="2:9" ht="12.75" customHeight="1" thickBot="1">
      <c r="B4" s="73"/>
      <c r="C4" s="73"/>
      <c r="D4" s="73"/>
      <c r="E4" s="73"/>
      <c r="F4" s="73"/>
      <c r="G4" s="73"/>
      <c r="H4" s="8"/>
      <c r="I4" s="8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22.5" customHeight="1">
      <c r="B6" s="75"/>
      <c r="C6" s="78"/>
      <c r="D6" s="81"/>
      <c r="E6" s="75"/>
      <c r="F6" s="84"/>
      <c r="G6" s="87"/>
    </row>
    <row r="7" spans="2:7" ht="1.5" customHeight="1" thickBot="1">
      <c r="B7" s="76"/>
      <c r="C7" s="79"/>
      <c r="D7" s="82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0</v>
      </c>
      <c r="E8" s="28"/>
      <c r="F8" s="29"/>
      <c r="G8" s="89">
        <f>D12-D15</f>
        <v>0</v>
      </c>
    </row>
    <row r="9" spans="2:7" ht="18.75">
      <c r="B9" s="57">
        <v>2</v>
      </c>
      <c r="C9" s="37" t="s">
        <v>5</v>
      </c>
      <c r="D9" s="59" t="s">
        <v>14</v>
      </c>
      <c r="E9" s="44"/>
      <c r="F9" s="49">
        <v>0</v>
      </c>
      <c r="G9" s="90"/>
    </row>
    <row r="10" spans="2:7" ht="15.75">
      <c r="B10" s="58"/>
      <c r="C10" s="37" t="s">
        <v>19</v>
      </c>
      <c r="D10" s="60">
        <v>0</v>
      </c>
      <c r="E10" s="44"/>
      <c r="F10" s="49"/>
      <c r="G10" s="90"/>
    </row>
    <row r="11" spans="2:7" ht="33.75" customHeight="1" thickBot="1">
      <c r="B11" s="38"/>
      <c r="C11" s="66" t="s">
        <v>13</v>
      </c>
      <c r="D11" s="48">
        <v>0</v>
      </c>
      <c r="E11" s="45"/>
      <c r="F11" s="50"/>
      <c r="G11" s="91"/>
    </row>
    <row r="12" spans="2:10" ht="35.25" customHeight="1" thickBot="1">
      <c r="B12" s="92" t="s">
        <v>2</v>
      </c>
      <c r="C12" s="93"/>
      <c r="D12" s="56">
        <v>0</v>
      </c>
      <c r="E12" s="61"/>
      <c r="F12" s="51"/>
      <c r="G12" s="94" t="s">
        <v>24</v>
      </c>
      <c r="J12" s="40"/>
    </row>
    <row r="13" spans="2:7" ht="15" customHeight="1">
      <c r="B13" s="58">
        <v>3</v>
      </c>
      <c r="C13" s="37" t="s">
        <v>5</v>
      </c>
      <c r="D13" s="41" t="s">
        <v>11</v>
      </c>
      <c r="E13" s="45"/>
      <c r="F13" s="51"/>
      <c r="G13" s="95"/>
    </row>
    <row r="14" spans="2:7" ht="25.5">
      <c r="B14" s="38"/>
      <c r="C14" s="39" t="s">
        <v>10</v>
      </c>
      <c r="D14" s="60">
        <v>1500</v>
      </c>
      <c r="E14" s="47"/>
      <c r="F14" s="51"/>
      <c r="G14" s="96">
        <f>D8+D17-F17</f>
        <v>1500</v>
      </c>
    </row>
    <row r="15" spans="2:9" s="4" customFormat="1" ht="27" customHeight="1">
      <c r="B15" s="99"/>
      <c r="C15" s="101" t="s">
        <v>13</v>
      </c>
      <c r="D15" s="103">
        <v>0</v>
      </c>
      <c r="E15" s="105"/>
      <c r="F15" s="107"/>
      <c r="G15" s="97"/>
      <c r="H15"/>
      <c r="I15"/>
    </row>
    <row r="16" spans="2:9" s="3" customFormat="1" ht="18.75" thickBot="1">
      <c r="B16" s="100"/>
      <c r="C16" s="102"/>
      <c r="D16" s="104"/>
      <c r="E16" s="106"/>
      <c r="F16" s="108"/>
      <c r="G16" s="97"/>
      <c r="H16"/>
      <c r="I16"/>
    </row>
    <row r="17" spans="2:9" s="34" customFormat="1" ht="19.5" thickBot="1">
      <c r="B17" s="109" t="s">
        <v>2</v>
      </c>
      <c r="C17" s="93"/>
      <c r="D17" s="56">
        <f>D14+D15</f>
        <v>1500</v>
      </c>
      <c r="E17" s="43" t="s">
        <v>2</v>
      </c>
      <c r="F17" s="55">
        <f>SUM(F9:F15)</f>
        <v>0</v>
      </c>
      <c r="G17" s="98"/>
      <c r="H17" s="4"/>
      <c r="I17" s="4"/>
    </row>
    <row r="18" spans="2:9" s="7" customFormat="1" ht="18.75">
      <c r="B18" s="9"/>
      <c r="C18" s="10"/>
      <c r="D18" s="18"/>
      <c r="E18" s="11"/>
      <c r="F18" s="13"/>
      <c r="G18" s="25"/>
      <c r="H18" s="3"/>
      <c r="I18" s="3"/>
    </row>
    <row r="19" spans="2:9" s="7" customFormat="1" ht="18">
      <c r="B19" s="30"/>
      <c r="C19" s="34" t="s">
        <v>6</v>
      </c>
      <c r="D19" s="35"/>
      <c r="E19" s="31"/>
      <c r="F19" s="32" t="s">
        <v>12</v>
      </c>
      <c r="G19" s="33"/>
      <c r="H19" s="34"/>
      <c r="I19" s="34"/>
    </row>
    <row r="20" spans="2:7" s="7" customFormat="1" ht="18.75">
      <c r="B20" s="5"/>
      <c r="C20" s="6"/>
      <c r="D20" s="19"/>
      <c r="E20" s="12"/>
      <c r="F20" s="14"/>
      <c r="G20" s="26"/>
    </row>
    <row r="21" spans="2:7" s="7" customFormat="1" ht="18.75">
      <c r="B21" s="5"/>
      <c r="C21" s="36" t="s">
        <v>7</v>
      </c>
      <c r="D21" s="19"/>
      <c r="E21" s="12"/>
      <c r="F21" s="14"/>
      <c r="G21" s="26"/>
    </row>
    <row r="22" spans="2:7" s="7" customFormat="1" ht="18.75">
      <c r="B22" s="5"/>
      <c r="C22" s="36" t="s">
        <v>8</v>
      </c>
      <c r="D22" s="19"/>
      <c r="E22" s="12"/>
      <c r="F22" s="14"/>
      <c r="G22" s="26"/>
    </row>
    <row r="23" spans="2:7" s="7" customFormat="1" ht="18.75">
      <c r="B23" s="5"/>
      <c r="C23" s="6"/>
      <c r="D23" s="19"/>
      <c r="E23" s="12"/>
      <c r="F23" s="14"/>
      <c r="G23" s="26"/>
    </row>
    <row r="24" spans="2:7" s="7" customFormat="1" ht="18.75">
      <c r="B24" s="5"/>
      <c r="C24" s="6"/>
      <c r="D24" s="19"/>
      <c r="E24" s="12"/>
      <c r="F24" s="14"/>
      <c r="G24" s="26"/>
    </row>
    <row r="25" spans="2:7" s="7" customFormat="1" ht="18.75">
      <c r="B25" s="5"/>
      <c r="C25" s="6"/>
      <c r="D25" s="19"/>
      <c r="E25" s="12"/>
      <c r="F25" s="14"/>
      <c r="G25" s="26"/>
    </row>
    <row r="26" spans="2:7" s="7" customFormat="1" ht="18.75">
      <c r="B26" s="5"/>
      <c r="C26" s="6"/>
      <c r="D26" s="19"/>
      <c r="E26" s="12"/>
      <c r="F26" s="14"/>
      <c r="G26" s="26"/>
    </row>
    <row r="27" spans="2:7" s="7" customFormat="1" ht="18.75">
      <c r="B27" s="5"/>
      <c r="C27" s="6"/>
      <c r="D27" s="19"/>
      <c r="E27" s="12"/>
      <c r="F27" s="14"/>
      <c r="G27" s="26"/>
    </row>
    <row r="28" spans="2:7" s="7" customFormat="1" ht="18.75">
      <c r="B28" s="5"/>
      <c r="C28" s="6"/>
      <c r="D28" s="19"/>
      <c r="E28" s="12"/>
      <c r="F28" s="14"/>
      <c r="G28" s="26"/>
    </row>
    <row r="29" spans="2:7" s="7" customFormat="1" ht="18.75">
      <c r="B29" s="5"/>
      <c r="C29" s="6"/>
      <c r="D29" s="19"/>
      <c r="E29" s="12"/>
      <c r="F29" s="14"/>
      <c r="G29" s="26"/>
    </row>
    <row r="30" spans="2:7" s="7" customFormat="1" ht="18.75">
      <c r="B30" s="5"/>
      <c r="C30" s="6"/>
      <c r="D30" s="19"/>
      <c r="E30" s="12"/>
      <c r="F30" s="14"/>
      <c r="G30" s="26"/>
    </row>
    <row r="31" spans="2:7" s="7" customFormat="1" ht="18.75">
      <c r="B31" s="5"/>
      <c r="C31" s="6"/>
      <c r="D31" s="19"/>
      <c r="E31" s="12"/>
      <c r="F31" s="14"/>
      <c r="G31" s="26"/>
    </row>
    <row r="32" spans="2:7" s="7" customFormat="1" ht="18.75">
      <c r="B32" s="5"/>
      <c r="C32" s="6"/>
      <c r="D32" s="19"/>
      <c r="E32" s="12"/>
      <c r="F32" s="14"/>
      <c r="G32" s="26"/>
    </row>
    <row r="33" spans="2:7" s="7" customFormat="1" ht="18.75">
      <c r="B33" s="5"/>
      <c r="C33" s="6"/>
      <c r="D33" s="19"/>
      <c r="E33" s="12"/>
      <c r="F33" s="14"/>
      <c r="G33" s="26"/>
    </row>
    <row r="34" spans="2:7" s="7" customFormat="1" ht="18.75">
      <c r="B34" s="5"/>
      <c r="C34" s="6"/>
      <c r="D34" s="19"/>
      <c r="E34" s="12"/>
      <c r="F34" s="14"/>
      <c r="G34" s="26"/>
    </row>
    <row r="35" spans="2:7" s="7" customFormat="1" ht="18.75">
      <c r="B35" s="5"/>
      <c r="C35" s="6"/>
      <c r="D35" s="19"/>
      <c r="E35" s="12"/>
      <c r="F35" s="14"/>
      <c r="G35" s="26"/>
    </row>
    <row r="36" spans="2:7" s="7" customFormat="1" ht="18.75">
      <c r="B36" s="5"/>
      <c r="C36" s="6"/>
      <c r="D36" s="19"/>
      <c r="E36" s="12"/>
      <c r="F36" s="14"/>
      <c r="G36" s="26"/>
    </row>
    <row r="37" spans="2:7" s="7" customFormat="1" ht="18.75">
      <c r="B37" s="5"/>
      <c r="C37" s="6"/>
      <c r="D37" s="19"/>
      <c r="E37" s="12"/>
      <c r="F37" s="14"/>
      <c r="G37" s="26"/>
    </row>
    <row r="38" spans="2:7" s="7" customFormat="1" ht="18.75">
      <c r="B38" s="5"/>
      <c r="C38" s="6"/>
      <c r="D38" s="19"/>
      <c r="E38" s="12"/>
      <c r="F38" s="14"/>
      <c r="G38" s="26"/>
    </row>
    <row r="39" spans="2:7" s="7" customFormat="1" ht="18.75">
      <c r="B39" s="5"/>
      <c r="C39" s="6"/>
      <c r="D39" s="19"/>
      <c r="E39" s="12"/>
      <c r="F39" s="14"/>
      <c r="G39" s="26"/>
    </row>
    <row r="40" spans="2:7" s="7" customFormat="1" ht="18.75">
      <c r="B40" s="5"/>
      <c r="C40" s="6"/>
      <c r="D40" s="19"/>
      <c r="E40" s="12"/>
      <c r="F40" s="14"/>
      <c r="G40" s="26"/>
    </row>
    <row r="41" spans="2:7" s="7" customFormat="1" ht="18.75">
      <c r="B41" s="5"/>
      <c r="C41" s="6"/>
      <c r="D41" s="19"/>
      <c r="E41" s="12"/>
      <c r="F41" s="14"/>
      <c r="G41" s="26"/>
    </row>
    <row r="42" spans="2:7" s="7" customFormat="1" ht="18.75">
      <c r="B42" s="5"/>
      <c r="C42" s="6"/>
      <c r="D42" s="19"/>
      <c r="E42" s="12"/>
      <c r="F42" s="14"/>
      <c r="G42" s="26"/>
    </row>
    <row r="43" spans="5:7" ht="12.75">
      <c r="E43" s="15"/>
      <c r="F43" s="16"/>
      <c r="G43" s="27"/>
    </row>
    <row r="44" spans="5:7" ht="12.75">
      <c r="E44" s="15"/>
      <c r="F44" s="16"/>
      <c r="G44" s="27"/>
    </row>
    <row r="45" spans="5:7" ht="12.75">
      <c r="E45" s="15"/>
      <c r="F45" s="16"/>
      <c r="G45" s="27"/>
    </row>
    <row r="46" spans="5:7" ht="12.75">
      <c r="E46" s="15"/>
      <c r="F46" s="16"/>
      <c r="G46" s="27"/>
    </row>
    <row r="47" spans="5:7" ht="12.75">
      <c r="E47" s="15"/>
      <c r="F47" s="16"/>
      <c r="G47" s="27"/>
    </row>
    <row r="48" spans="5:7" ht="12.75">
      <c r="E48" s="15"/>
      <c r="F48" s="16"/>
      <c r="G48" s="27"/>
    </row>
    <row r="49" spans="5:7" ht="12.75">
      <c r="E49" s="15"/>
      <c r="F49" s="16"/>
      <c r="G49" s="27"/>
    </row>
    <row r="50" spans="4:7" ht="12.75">
      <c r="D50" s="21"/>
      <c r="E50" s="21"/>
      <c r="F50" s="16"/>
      <c r="G50" s="27"/>
    </row>
    <row r="51" spans="4:7" ht="12.75">
      <c r="D51" s="21"/>
      <c r="E51" s="21"/>
      <c r="F51" s="16"/>
      <c r="G51" s="27"/>
    </row>
    <row r="52" spans="4:7" ht="12.75">
      <c r="D52" s="21"/>
      <c r="E52" s="21"/>
      <c r="F52" s="16"/>
      <c r="G52" s="27"/>
    </row>
    <row r="53" spans="4:7" ht="12.75">
      <c r="D53" s="21"/>
      <c r="E53" s="21"/>
      <c r="F53" s="16"/>
      <c r="G53" s="27"/>
    </row>
    <row r="54" spans="3:7" ht="12.75">
      <c r="C54" s="22"/>
      <c r="D54" s="23"/>
      <c r="E54" s="23"/>
      <c r="F54" s="16"/>
      <c r="G54" s="27"/>
    </row>
    <row r="55" spans="4:7" ht="12.75">
      <c r="D55" s="1"/>
      <c r="E55" s="1"/>
      <c r="F55" s="16"/>
      <c r="G55" s="27"/>
    </row>
    <row r="56" spans="4:6" ht="12.75">
      <c r="D56" s="24"/>
      <c r="E56" s="24"/>
      <c r="F56" s="16"/>
    </row>
    <row r="57" spans="4:6" ht="12.75">
      <c r="D57" s="24"/>
      <c r="E57" s="24"/>
      <c r="F57" s="16"/>
    </row>
    <row r="58" spans="4:6" ht="12.75">
      <c r="D58" s="23"/>
      <c r="E58" s="23"/>
      <c r="F58" s="16"/>
    </row>
    <row r="59" spans="4:5" ht="12.75">
      <c r="D59" s="24"/>
      <c r="E59" s="24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5" right="0.75" top="0.2" bottom="0.22" header="0.2" footer="0.2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1.8515625" style="0" customWidth="1"/>
    <col min="4" max="4" width="18.28125" style="0" customWidth="1"/>
    <col min="5" max="5" width="27.00390625" style="0" customWidth="1"/>
    <col min="6" max="6" width="12.28125" style="0" customWidth="1"/>
    <col min="7" max="7" width="16.71093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71531.3</v>
      </c>
      <c r="E8" s="28"/>
      <c r="F8" s="29"/>
      <c r="G8" s="89">
        <f>D12-D15</f>
        <v>26361.68</v>
      </c>
    </row>
    <row r="9" spans="2:7" ht="33" customHeight="1" thickBot="1">
      <c r="B9" s="57">
        <v>2</v>
      </c>
      <c r="C9" s="70" t="s">
        <v>30</v>
      </c>
      <c r="D9" s="68" t="s">
        <v>14</v>
      </c>
      <c r="E9" s="62" t="s">
        <v>20</v>
      </c>
      <c r="F9" s="49">
        <v>792.46</v>
      </c>
      <c r="G9" s="116"/>
    </row>
    <row r="10" spans="2:7" ht="34.5" customHeight="1">
      <c r="B10" s="58"/>
      <c r="C10" s="37" t="s">
        <v>19</v>
      </c>
      <c r="D10" s="60">
        <v>19524.81</v>
      </c>
      <c r="E10" s="62" t="s">
        <v>109</v>
      </c>
      <c r="F10" s="49">
        <v>11830.98</v>
      </c>
      <c r="G10" s="116"/>
    </row>
    <row r="11" spans="2:7" ht="33.75" customHeight="1" thickBot="1">
      <c r="B11" s="38"/>
      <c r="C11" s="66" t="s">
        <v>13</v>
      </c>
      <c r="D11" s="48">
        <v>57447</v>
      </c>
      <c r="E11" s="63"/>
      <c r="F11" s="50"/>
      <c r="G11" s="117"/>
    </row>
    <row r="12" spans="2:7" ht="30.75" customHeight="1" thickBot="1">
      <c r="B12" s="92" t="s">
        <v>2</v>
      </c>
      <c r="C12" s="118"/>
      <c r="D12" s="53">
        <f>D10+D11</f>
        <v>76971.81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30</v>
      </c>
      <c r="D13" s="41" t="s">
        <v>11</v>
      </c>
      <c r="E13" s="63"/>
      <c r="F13" s="51"/>
      <c r="G13" s="120"/>
    </row>
    <row r="14" spans="2:7" ht="48" customHeight="1">
      <c r="B14" s="38"/>
      <c r="C14" s="64" t="s">
        <v>10</v>
      </c>
      <c r="D14" s="60">
        <v>5000</v>
      </c>
      <c r="E14" s="63"/>
      <c r="F14" s="51"/>
      <c r="G14" s="96">
        <f>D8+D17-F17</f>
        <v>114517.98999999999</v>
      </c>
    </row>
    <row r="15" spans="2:7" ht="12.75">
      <c r="B15" s="99"/>
      <c r="C15" s="124" t="s">
        <v>13</v>
      </c>
      <c r="D15" s="126">
        <v>50610.13</v>
      </c>
      <c r="E15" s="110"/>
      <c r="F15" s="107"/>
      <c r="G15" s="121"/>
    </row>
    <row r="16" spans="2:7" ht="18" customHeight="1" thickBot="1">
      <c r="B16" s="123"/>
      <c r="C16" s="125"/>
      <c r="D16" s="127"/>
      <c r="E16" s="128"/>
      <c r="F16" s="129"/>
      <c r="G16" s="121"/>
    </row>
    <row r="17" spans="2:7" ht="25.5" customHeight="1" thickBot="1">
      <c r="B17" s="109" t="s">
        <v>2</v>
      </c>
      <c r="C17" s="112"/>
      <c r="D17" s="56">
        <f>D14+D15</f>
        <v>55610.13</v>
      </c>
      <c r="E17" s="43" t="s">
        <v>2</v>
      </c>
      <c r="F17" s="55">
        <f>SUM(F9:F15)</f>
        <v>12623.439999999999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3.00390625" style="0" customWidth="1"/>
    <col min="4" max="4" width="16.8515625" style="0" customWidth="1"/>
    <col min="5" max="5" width="24.00390625" style="0" customWidth="1"/>
    <col min="6" max="6" width="13.00390625" style="0" customWidth="1"/>
    <col min="7" max="7" width="16.0039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64029.6</v>
      </c>
      <c r="E8" s="28"/>
      <c r="F8" s="29"/>
      <c r="G8" s="89">
        <f>D12-D15</f>
        <v>6850.9000000000015</v>
      </c>
    </row>
    <row r="9" spans="2:7" ht="30.75" customHeight="1">
      <c r="B9" s="57">
        <v>2</v>
      </c>
      <c r="C9" s="37" t="s">
        <v>32</v>
      </c>
      <c r="D9" s="59" t="s">
        <v>14</v>
      </c>
      <c r="E9" s="62" t="s">
        <v>28</v>
      </c>
      <c r="F9" s="49">
        <v>3960</v>
      </c>
      <c r="G9" s="116"/>
    </row>
    <row r="10" spans="2:7" ht="34.5" customHeight="1">
      <c r="B10" s="58"/>
      <c r="C10" s="37" t="s">
        <v>19</v>
      </c>
      <c r="D10" s="60">
        <v>3817.05</v>
      </c>
      <c r="E10" s="62" t="s">
        <v>123</v>
      </c>
      <c r="F10" s="49">
        <v>17017.2</v>
      </c>
      <c r="G10" s="116"/>
    </row>
    <row r="11" spans="2:7" ht="33.75" customHeight="1" thickBot="1">
      <c r="B11" s="38"/>
      <c r="C11" s="66" t="s">
        <v>13</v>
      </c>
      <c r="D11" s="48">
        <v>56995.2</v>
      </c>
      <c r="E11" s="63" t="s">
        <v>120</v>
      </c>
      <c r="F11" s="50">
        <v>2346.97</v>
      </c>
      <c r="G11" s="117"/>
    </row>
    <row r="12" spans="2:7" ht="33.75" customHeight="1" thickBot="1">
      <c r="B12" s="92" t="s">
        <v>2</v>
      </c>
      <c r="C12" s="118"/>
      <c r="D12" s="53">
        <f>D10+D11</f>
        <v>60812.25</v>
      </c>
      <c r="E12" s="63"/>
      <c r="F12" s="51"/>
      <c r="G12" s="119" t="s">
        <v>24</v>
      </c>
    </row>
    <row r="13" spans="2:7" ht="29.25" customHeight="1">
      <c r="B13" s="58">
        <v>3</v>
      </c>
      <c r="C13" s="37" t="s">
        <v>32</v>
      </c>
      <c r="D13" s="41" t="s">
        <v>11</v>
      </c>
      <c r="E13" s="63"/>
      <c r="F13" s="51"/>
      <c r="G13" s="120"/>
    </row>
    <row r="14" spans="2:7" ht="37.5" customHeight="1">
      <c r="B14" s="38"/>
      <c r="C14" s="64" t="s">
        <v>10</v>
      </c>
      <c r="D14" s="60">
        <v>5000</v>
      </c>
      <c r="E14" s="63"/>
      <c r="F14" s="51"/>
      <c r="G14" s="96">
        <f>D8+D17-F17</f>
        <v>99666.78</v>
      </c>
    </row>
    <row r="15" spans="2:7" ht="12.75">
      <c r="B15" s="99"/>
      <c r="C15" s="124" t="s">
        <v>13</v>
      </c>
      <c r="D15" s="126">
        <v>53961.35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7.75" customHeight="1" thickBot="1">
      <c r="B17" s="109" t="s">
        <v>2</v>
      </c>
      <c r="C17" s="112"/>
      <c r="D17" s="56">
        <f>D14+D15</f>
        <v>58961.35</v>
      </c>
      <c r="E17" s="43" t="s">
        <v>2</v>
      </c>
      <c r="F17" s="55">
        <f>SUM(F9:F15)</f>
        <v>23324.170000000002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140625" style="0" customWidth="1"/>
    <col min="4" max="4" width="17.28125" style="0" customWidth="1"/>
    <col min="5" max="5" width="25.140625" style="0" customWidth="1"/>
    <col min="6" max="6" width="13.57421875" style="0" customWidth="1"/>
    <col min="7" max="7" width="15.57421875" style="0" customWidth="1"/>
  </cols>
  <sheetData>
    <row r="1" ht="12.75">
      <c r="A1" s="65"/>
    </row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22778.36</v>
      </c>
      <c r="E8" s="28"/>
      <c r="F8" s="29"/>
      <c r="G8" s="89">
        <f>D12-D15</f>
        <v>22708.240000000005</v>
      </c>
    </row>
    <row r="9" spans="2:7" ht="37.5" customHeight="1" thickBot="1">
      <c r="B9" s="57">
        <v>2</v>
      </c>
      <c r="C9" s="70" t="s">
        <v>33</v>
      </c>
      <c r="D9" s="68" t="s">
        <v>14</v>
      </c>
      <c r="E9" s="62" t="s">
        <v>28</v>
      </c>
      <c r="F9" s="49">
        <v>3000</v>
      </c>
      <c r="G9" s="116"/>
    </row>
    <row r="10" spans="2:7" ht="30" customHeight="1">
      <c r="B10" s="58"/>
      <c r="C10" s="37" t="s">
        <v>19</v>
      </c>
      <c r="D10" s="60">
        <v>17143.28</v>
      </c>
      <c r="E10" s="62" t="s">
        <v>124</v>
      </c>
      <c r="F10" s="49">
        <v>54080.08</v>
      </c>
      <c r="G10" s="116"/>
    </row>
    <row r="11" spans="2:7" ht="32.25" customHeight="1" thickBot="1">
      <c r="B11" s="38"/>
      <c r="C11" s="66" t="s">
        <v>13</v>
      </c>
      <c r="D11" s="48">
        <v>57430.63</v>
      </c>
      <c r="E11" s="63" t="s">
        <v>125</v>
      </c>
      <c r="F11" s="50">
        <v>1380</v>
      </c>
      <c r="G11" s="117"/>
    </row>
    <row r="12" spans="2:7" ht="36" customHeight="1" thickBot="1">
      <c r="B12" s="92" t="s">
        <v>2</v>
      </c>
      <c r="C12" s="118"/>
      <c r="D12" s="53">
        <f>D10+D11</f>
        <v>74573.91</v>
      </c>
      <c r="E12" s="63" t="s">
        <v>126</v>
      </c>
      <c r="F12" s="51">
        <v>4580</v>
      </c>
      <c r="G12" s="119" t="s">
        <v>24</v>
      </c>
    </row>
    <row r="13" spans="2:7" ht="32.25" customHeight="1">
      <c r="B13" s="58">
        <v>3</v>
      </c>
      <c r="C13" s="37" t="s">
        <v>33</v>
      </c>
      <c r="D13" s="41" t="s">
        <v>11</v>
      </c>
      <c r="E13" s="63"/>
      <c r="F13" s="51"/>
      <c r="G13" s="120"/>
    </row>
    <row r="14" spans="2:7" ht="37.5" customHeight="1">
      <c r="B14" s="38"/>
      <c r="C14" s="64" t="s">
        <v>10</v>
      </c>
      <c r="D14" s="60">
        <v>2500</v>
      </c>
      <c r="E14" s="63"/>
      <c r="F14" s="51"/>
      <c r="G14" s="96">
        <f>D8+D17-F17</f>
        <v>14103.949999999997</v>
      </c>
    </row>
    <row r="15" spans="2:7" ht="12.75">
      <c r="B15" s="99"/>
      <c r="C15" s="124" t="s">
        <v>13</v>
      </c>
      <c r="D15" s="126">
        <v>51865.67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4" customHeight="1" thickBot="1">
      <c r="B17" s="109" t="s">
        <v>2</v>
      </c>
      <c r="C17" s="112"/>
      <c r="D17" s="56">
        <f>D14+D15</f>
        <v>54365.67</v>
      </c>
      <c r="E17" s="43" t="s">
        <v>2</v>
      </c>
      <c r="F17" s="55">
        <f>SUM(F9:F15)</f>
        <v>63040.08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00390625" style="0" customWidth="1"/>
    <col min="4" max="4" width="16.421875" style="0" customWidth="1"/>
    <col min="5" max="5" width="25.00390625" style="0" customWidth="1"/>
    <col min="6" max="6" width="14.57421875" style="0" customWidth="1"/>
    <col min="7" max="7" width="18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142710.61</v>
      </c>
      <c r="E8" s="28"/>
      <c r="F8" s="29"/>
      <c r="G8" s="89">
        <f>D12-D15</f>
        <v>20361.469999999994</v>
      </c>
    </row>
    <row r="9" spans="2:7" ht="31.5" customHeight="1" thickBot="1">
      <c r="B9" s="57">
        <v>2</v>
      </c>
      <c r="C9" s="70" t="s">
        <v>34</v>
      </c>
      <c r="D9" s="68" t="s">
        <v>14</v>
      </c>
      <c r="E9" s="62" t="s">
        <v>127</v>
      </c>
      <c r="F9" s="49">
        <v>88346</v>
      </c>
      <c r="G9" s="116"/>
    </row>
    <row r="10" spans="2:7" ht="30" customHeight="1">
      <c r="B10" s="58"/>
      <c r="C10" s="37" t="s">
        <v>19</v>
      </c>
      <c r="D10" s="60">
        <v>17870.12</v>
      </c>
      <c r="E10" s="62" t="s">
        <v>128</v>
      </c>
      <c r="F10" s="49">
        <v>2738.42</v>
      </c>
      <c r="G10" s="116"/>
    </row>
    <row r="11" spans="2:7" ht="33" customHeight="1" thickBot="1">
      <c r="B11" s="38"/>
      <c r="C11" s="66" t="s">
        <v>13</v>
      </c>
      <c r="D11" s="48">
        <v>57211.2</v>
      </c>
      <c r="E11" s="63" t="s">
        <v>129</v>
      </c>
      <c r="F11" s="50">
        <v>8750</v>
      </c>
      <c r="G11" s="117"/>
    </row>
    <row r="12" spans="2:7" ht="32.25" customHeight="1" thickBot="1">
      <c r="B12" s="92" t="s">
        <v>2</v>
      </c>
      <c r="C12" s="118"/>
      <c r="D12" s="53">
        <f>D10+D11</f>
        <v>75081.31999999999</v>
      </c>
      <c r="E12" s="63"/>
      <c r="F12" s="51"/>
      <c r="G12" s="119" t="s">
        <v>24</v>
      </c>
    </row>
    <row r="13" spans="2:7" ht="31.5" customHeight="1">
      <c r="B13" s="58">
        <v>3</v>
      </c>
      <c r="C13" s="37" t="s">
        <v>34</v>
      </c>
      <c r="D13" s="41" t="s">
        <v>11</v>
      </c>
      <c r="E13" s="63"/>
      <c r="F13" s="51"/>
      <c r="G13" s="120"/>
    </row>
    <row r="14" spans="2:7" ht="39.75" customHeight="1">
      <c r="B14" s="38"/>
      <c r="C14" s="64" t="s">
        <v>10</v>
      </c>
      <c r="D14" s="60">
        <v>5000</v>
      </c>
      <c r="E14" s="63"/>
      <c r="F14" s="51"/>
      <c r="G14" s="96">
        <f>D8+D17-F17</f>
        <v>102596.04</v>
      </c>
    </row>
    <row r="15" spans="2:7" ht="12.75">
      <c r="B15" s="99"/>
      <c r="C15" s="124" t="s">
        <v>13</v>
      </c>
      <c r="D15" s="126">
        <v>54719.85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7.75" customHeight="1" thickBot="1">
      <c r="B17" s="109" t="s">
        <v>2</v>
      </c>
      <c r="C17" s="112"/>
      <c r="D17" s="56">
        <f>D14+D15</f>
        <v>59719.85</v>
      </c>
      <c r="E17" s="43" t="s">
        <v>2</v>
      </c>
      <c r="F17" s="55">
        <f>SUM(F9:F15)</f>
        <v>99834.42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00390625" style="0" customWidth="1"/>
    <col min="4" max="4" width="17.00390625" style="0" customWidth="1"/>
    <col min="5" max="5" width="26.28125" style="0" customWidth="1"/>
    <col min="6" max="6" width="14.8515625" style="0" customWidth="1"/>
    <col min="7" max="7" width="15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43576</v>
      </c>
      <c r="E8" s="28"/>
      <c r="F8" s="29"/>
      <c r="G8" s="89">
        <f>D12-D15</f>
        <v>23116.440000000002</v>
      </c>
    </row>
    <row r="9" spans="2:7" ht="30.75" customHeight="1" thickBot="1">
      <c r="B9" s="57">
        <v>2</v>
      </c>
      <c r="C9" s="70" t="s">
        <v>37</v>
      </c>
      <c r="D9" s="68" t="s">
        <v>14</v>
      </c>
      <c r="E9" s="62" t="s">
        <v>130</v>
      </c>
      <c r="F9" s="49">
        <v>10658.38</v>
      </c>
      <c r="G9" s="116"/>
    </row>
    <row r="10" spans="2:7" ht="36" customHeight="1">
      <c r="B10" s="58"/>
      <c r="C10" s="37" t="s">
        <v>19</v>
      </c>
      <c r="D10" s="60">
        <v>19769.5</v>
      </c>
      <c r="E10" s="62" t="s">
        <v>131</v>
      </c>
      <c r="F10" s="49">
        <v>350</v>
      </c>
      <c r="G10" s="116"/>
    </row>
    <row r="11" spans="2:7" ht="26.25" customHeight="1" thickBot="1">
      <c r="B11" s="38"/>
      <c r="C11" s="66" t="s">
        <v>13</v>
      </c>
      <c r="D11" s="48">
        <v>57995.1</v>
      </c>
      <c r="E11" s="63"/>
      <c r="F11" s="50"/>
      <c r="G11" s="117"/>
    </row>
    <row r="12" spans="2:7" ht="33.75" customHeight="1" thickBot="1">
      <c r="B12" s="92" t="s">
        <v>2</v>
      </c>
      <c r="C12" s="118"/>
      <c r="D12" s="53">
        <f>D10+D11</f>
        <v>77764.6</v>
      </c>
      <c r="E12" s="63"/>
      <c r="F12" s="51"/>
      <c r="G12" s="119" t="s">
        <v>24</v>
      </c>
    </row>
    <row r="13" spans="2:7" ht="33.75" customHeight="1">
      <c r="B13" s="58">
        <v>3</v>
      </c>
      <c r="C13" s="37" t="s">
        <v>37</v>
      </c>
      <c r="D13" s="41" t="s">
        <v>11</v>
      </c>
      <c r="E13" s="63"/>
      <c r="F13" s="51"/>
      <c r="G13" s="120"/>
    </row>
    <row r="14" spans="2:7" ht="38.25" customHeight="1">
      <c r="B14" s="38"/>
      <c r="C14" s="64" t="s">
        <v>10</v>
      </c>
      <c r="D14" s="60">
        <v>2500</v>
      </c>
      <c r="E14" s="63"/>
      <c r="F14" s="51"/>
      <c r="G14" s="96">
        <f>D8+D17-F17</f>
        <v>89715.78</v>
      </c>
    </row>
    <row r="15" spans="2:7" ht="12.75">
      <c r="B15" s="99"/>
      <c r="C15" s="124" t="s">
        <v>13</v>
      </c>
      <c r="D15" s="126">
        <v>54648.16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57148.16</v>
      </c>
      <c r="E17" s="43" t="s">
        <v>2</v>
      </c>
      <c r="F17" s="55">
        <f>SUM(F9:F15)</f>
        <v>11008.38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7109375" style="0" customWidth="1"/>
    <col min="4" max="4" width="16.140625" style="0" customWidth="1"/>
    <col min="5" max="5" width="21.7109375" style="0" customWidth="1"/>
    <col min="6" max="6" width="14.00390625" style="0" customWidth="1"/>
    <col min="7" max="7" width="16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880.63</v>
      </c>
      <c r="E8" s="28"/>
      <c r="F8" s="29"/>
      <c r="G8" s="89">
        <f>D12-D15</f>
        <v>20492.40000000001</v>
      </c>
    </row>
    <row r="9" spans="2:7" ht="32.25" customHeight="1">
      <c r="B9" s="57">
        <v>2</v>
      </c>
      <c r="C9" s="37" t="s">
        <v>38</v>
      </c>
      <c r="D9" s="59" t="s">
        <v>14</v>
      </c>
      <c r="E9" s="62" t="s">
        <v>28</v>
      </c>
      <c r="F9" s="49">
        <v>4962</v>
      </c>
      <c r="G9" s="116"/>
    </row>
    <row r="10" spans="2:7" ht="29.25" customHeight="1">
      <c r="B10" s="58"/>
      <c r="C10" s="37" t="s">
        <v>19</v>
      </c>
      <c r="D10" s="60">
        <v>17739.4</v>
      </c>
      <c r="E10" s="62" t="s">
        <v>132</v>
      </c>
      <c r="F10" s="49">
        <v>3436.29</v>
      </c>
      <c r="G10" s="116"/>
    </row>
    <row r="11" spans="2:7" ht="31.5" customHeight="1" thickBot="1">
      <c r="B11" s="38"/>
      <c r="C11" s="66" t="s">
        <v>13</v>
      </c>
      <c r="D11" s="48">
        <v>60644.7</v>
      </c>
      <c r="E11" s="63" t="s">
        <v>74</v>
      </c>
      <c r="F11" s="50">
        <v>763.07</v>
      </c>
      <c r="G11" s="117"/>
    </row>
    <row r="12" spans="2:7" ht="45.75" customHeight="1" thickBot="1">
      <c r="B12" s="92" t="s">
        <v>2</v>
      </c>
      <c r="C12" s="118"/>
      <c r="D12" s="53">
        <f>D10+D11</f>
        <v>78384.1</v>
      </c>
      <c r="E12" s="63" t="s">
        <v>133</v>
      </c>
      <c r="F12" s="51">
        <v>700</v>
      </c>
      <c r="G12" s="119" t="s">
        <v>24</v>
      </c>
    </row>
    <row r="13" spans="2:7" ht="36.75" customHeight="1">
      <c r="B13" s="58">
        <v>3</v>
      </c>
      <c r="C13" s="37" t="s">
        <v>38</v>
      </c>
      <c r="D13" s="41" t="s">
        <v>11</v>
      </c>
      <c r="E13" s="63"/>
      <c r="F13" s="51"/>
      <c r="G13" s="120"/>
    </row>
    <row r="14" spans="2:7" ht="38.25" customHeight="1">
      <c r="B14" s="38"/>
      <c r="C14" s="64" t="s">
        <v>10</v>
      </c>
      <c r="D14" s="60">
        <v>5000</v>
      </c>
      <c r="E14" s="63"/>
      <c r="F14" s="51"/>
      <c r="G14" s="96">
        <f>D8+D17-F17</f>
        <v>53910.969999999994</v>
      </c>
    </row>
    <row r="15" spans="2:7" ht="12.75">
      <c r="B15" s="99"/>
      <c r="C15" s="124" t="s">
        <v>13</v>
      </c>
      <c r="D15" s="126">
        <v>57891.7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4.75" customHeight="1" thickBot="1">
      <c r="B17" s="109" t="s">
        <v>2</v>
      </c>
      <c r="C17" s="112"/>
      <c r="D17" s="56">
        <f>D14+D15</f>
        <v>62891.7</v>
      </c>
      <c r="E17" s="43" t="s">
        <v>2</v>
      </c>
      <c r="F17" s="55">
        <f>SUM(F9:F15)</f>
        <v>9861.36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3.00390625" style="0" customWidth="1"/>
    <col min="4" max="4" width="16.28125" style="0" customWidth="1"/>
    <col min="5" max="5" width="21.28125" style="0" customWidth="1"/>
    <col min="6" max="6" width="12.8515625" style="0" customWidth="1"/>
    <col min="7" max="7" width="17.14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-9897.22</v>
      </c>
      <c r="E8" s="28"/>
      <c r="F8" s="29"/>
      <c r="G8" s="89">
        <f>D12-D15</f>
        <v>53360.3</v>
      </c>
    </row>
    <row r="9" spans="2:7" ht="32.25" thickBot="1">
      <c r="B9" s="57">
        <v>2</v>
      </c>
      <c r="C9" s="70" t="s">
        <v>39</v>
      </c>
      <c r="D9" s="68" t="s">
        <v>14</v>
      </c>
      <c r="E9" s="62" t="s">
        <v>134</v>
      </c>
      <c r="F9" s="49">
        <v>1279.05</v>
      </c>
      <c r="G9" s="116"/>
    </row>
    <row r="10" spans="2:7" ht="31.5">
      <c r="B10" s="58"/>
      <c r="C10" s="37" t="s">
        <v>19</v>
      </c>
      <c r="D10" s="60">
        <v>41359.49</v>
      </c>
      <c r="E10" s="62" t="s">
        <v>20</v>
      </c>
      <c r="F10" s="49">
        <v>2600</v>
      </c>
      <c r="G10" s="116"/>
    </row>
    <row r="11" spans="2:7" ht="22.5" customHeight="1" thickBot="1">
      <c r="B11" s="38"/>
      <c r="C11" s="66" t="s">
        <v>13</v>
      </c>
      <c r="D11" s="48">
        <v>31600.2</v>
      </c>
      <c r="E11" s="63"/>
      <c r="F11" s="50"/>
      <c r="G11" s="117"/>
    </row>
    <row r="12" spans="2:7" ht="31.5" customHeight="1" thickBot="1">
      <c r="B12" s="92" t="s">
        <v>2</v>
      </c>
      <c r="C12" s="118"/>
      <c r="D12" s="53">
        <f>D10+D11</f>
        <v>72959.69</v>
      </c>
      <c r="E12" s="63"/>
      <c r="F12" s="51"/>
      <c r="G12" s="119" t="s">
        <v>24</v>
      </c>
    </row>
    <row r="13" spans="2:7" ht="36.75" customHeight="1">
      <c r="B13" s="58">
        <v>3</v>
      </c>
      <c r="C13" s="37" t="s">
        <v>39</v>
      </c>
      <c r="D13" s="41" t="s">
        <v>11</v>
      </c>
      <c r="E13" s="63"/>
      <c r="F13" s="51"/>
      <c r="G13" s="120"/>
    </row>
    <row r="14" spans="2:7" ht="37.5" customHeight="1">
      <c r="B14" s="38"/>
      <c r="C14" s="64" t="s">
        <v>10</v>
      </c>
      <c r="D14" s="60">
        <v>1760</v>
      </c>
      <c r="E14" s="63"/>
      <c r="F14" s="51"/>
      <c r="G14" s="96">
        <f>D8+D17-F17</f>
        <v>7583.12</v>
      </c>
    </row>
    <row r="15" spans="2:7" ht="12.75">
      <c r="B15" s="99"/>
      <c r="C15" s="124" t="s">
        <v>13</v>
      </c>
      <c r="D15" s="126">
        <v>19599.39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6.25" customHeight="1" thickBot="1">
      <c r="B17" s="109" t="s">
        <v>2</v>
      </c>
      <c r="C17" s="112"/>
      <c r="D17" s="56">
        <f>D14+D15</f>
        <v>21359.39</v>
      </c>
      <c r="E17" s="43" t="s">
        <v>2</v>
      </c>
      <c r="F17" s="55">
        <f>SUM(F9:F15)</f>
        <v>3879.05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140625" style="0" customWidth="1"/>
    <col min="4" max="4" width="16.7109375" style="0" customWidth="1"/>
    <col min="5" max="5" width="25.57421875" style="0" customWidth="1"/>
    <col min="6" max="6" width="12.421875" style="0" customWidth="1"/>
    <col min="7" max="7" width="16.14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-18785.52</v>
      </c>
      <c r="E8" s="28"/>
      <c r="F8" s="29"/>
      <c r="G8" s="89">
        <f>D12-D15</f>
        <v>17445.089999999997</v>
      </c>
    </row>
    <row r="9" spans="2:7" ht="30" customHeight="1">
      <c r="B9" s="57">
        <v>2</v>
      </c>
      <c r="C9" s="37" t="s">
        <v>40</v>
      </c>
      <c r="D9" s="59" t="s">
        <v>14</v>
      </c>
      <c r="E9" s="62" t="s">
        <v>135</v>
      </c>
      <c r="F9" s="49">
        <v>659.55</v>
      </c>
      <c r="G9" s="116"/>
    </row>
    <row r="10" spans="2:7" ht="15.75">
      <c r="B10" s="58"/>
      <c r="C10" s="37" t="s">
        <v>19</v>
      </c>
      <c r="D10" s="60">
        <v>12129.84</v>
      </c>
      <c r="E10" s="62" t="s">
        <v>119</v>
      </c>
      <c r="F10" s="49">
        <v>63701.76</v>
      </c>
      <c r="G10" s="116"/>
    </row>
    <row r="11" spans="2:7" ht="16.5" thickBot="1">
      <c r="B11" s="38"/>
      <c r="C11" s="66" t="s">
        <v>13</v>
      </c>
      <c r="D11" s="48">
        <v>111117</v>
      </c>
      <c r="E11" s="63" t="s">
        <v>136</v>
      </c>
      <c r="F11" s="50">
        <v>350</v>
      </c>
      <c r="G11" s="117"/>
    </row>
    <row r="12" spans="2:7" ht="31.5" customHeight="1" thickBot="1">
      <c r="B12" s="92" t="s">
        <v>2</v>
      </c>
      <c r="C12" s="118"/>
      <c r="D12" s="53">
        <f>D10+D11</f>
        <v>123246.84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40</v>
      </c>
      <c r="D13" s="41" t="s">
        <v>11</v>
      </c>
      <c r="E13" s="62" t="s">
        <v>101</v>
      </c>
      <c r="F13" s="51">
        <v>6714</v>
      </c>
      <c r="G13" s="120"/>
    </row>
    <row r="14" spans="2:7" ht="41.25" customHeight="1">
      <c r="B14" s="38"/>
      <c r="C14" s="64" t="s">
        <v>10</v>
      </c>
      <c r="D14" s="60">
        <v>5000</v>
      </c>
      <c r="E14" s="63"/>
      <c r="F14" s="51"/>
      <c r="G14" s="96">
        <f>D8+D17-F17</f>
        <v>20590.92</v>
      </c>
    </row>
    <row r="15" spans="2:7" ht="12.75">
      <c r="B15" s="99"/>
      <c r="C15" s="124" t="s">
        <v>13</v>
      </c>
      <c r="D15" s="126">
        <v>105801.75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110801.75</v>
      </c>
      <c r="E17" s="43" t="s">
        <v>2</v>
      </c>
      <c r="F17" s="55">
        <f>SUM(F9:F15)</f>
        <v>71425.31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00390625" style="0" customWidth="1"/>
    <col min="4" max="4" width="17.00390625" style="0" customWidth="1"/>
    <col min="5" max="5" width="20.28125" style="0" customWidth="1"/>
    <col min="6" max="6" width="14.8515625" style="0" customWidth="1"/>
    <col min="7" max="7" width="15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-30409.89</v>
      </c>
      <c r="E8" s="28"/>
      <c r="F8" s="29"/>
      <c r="G8" s="89">
        <f>D12-D15</f>
        <v>42464.18999999999</v>
      </c>
    </row>
    <row r="9" spans="2:7" ht="31.5">
      <c r="B9" s="57">
        <v>2</v>
      </c>
      <c r="C9" s="37" t="s">
        <v>41</v>
      </c>
      <c r="D9" s="59" t="s">
        <v>14</v>
      </c>
      <c r="E9" s="62" t="s">
        <v>138</v>
      </c>
      <c r="F9" s="49">
        <v>950</v>
      </c>
      <c r="G9" s="116"/>
    </row>
    <row r="10" spans="2:7" ht="31.5">
      <c r="B10" s="58"/>
      <c r="C10" s="37" t="s">
        <v>19</v>
      </c>
      <c r="D10" s="60">
        <v>35527.07</v>
      </c>
      <c r="E10" s="62" t="s">
        <v>137</v>
      </c>
      <c r="F10" s="49">
        <v>580.12</v>
      </c>
      <c r="G10" s="116"/>
    </row>
    <row r="11" spans="2:7" ht="16.5" thickBot="1">
      <c r="B11" s="38"/>
      <c r="C11" s="66" t="s">
        <v>13</v>
      </c>
      <c r="D11" s="48">
        <v>112049.7</v>
      </c>
      <c r="E11" s="63"/>
      <c r="F11" s="50"/>
      <c r="G11" s="117"/>
    </row>
    <row r="12" spans="2:7" ht="32.25" customHeight="1" thickBot="1">
      <c r="B12" s="92" t="s">
        <v>2</v>
      </c>
      <c r="C12" s="118"/>
      <c r="D12" s="53">
        <f>D10+D11</f>
        <v>147576.77</v>
      </c>
      <c r="E12" s="63"/>
      <c r="F12" s="51"/>
      <c r="G12" s="119" t="s">
        <v>24</v>
      </c>
    </row>
    <row r="13" spans="2:7" ht="36" customHeight="1">
      <c r="B13" s="58">
        <v>3</v>
      </c>
      <c r="C13" s="37" t="s">
        <v>41</v>
      </c>
      <c r="D13" s="41" t="s">
        <v>11</v>
      </c>
      <c r="E13" s="63"/>
      <c r="F13" s="51"/>
      <c r="G13" s="120"/>
    </row>
    <row r="14" spans="2:7" ht="41.25" customHeight="1">
      <c r="B14" s="38"/>
      <c r="C14" s="64" t="s">
        <v>10</v>
      </c>
      <c r="D14" s="60">
        <v>5000</v>
      </c>
      <c r="E14" s="63"/>
      <c r="F14" s="51"/>
      <c r="G14" s="96">
        <f>D8+D17-F17</f>
        <v>78172.57</v>
      </c>
    </row>
    <row r="15" spans="2:7" ht="12.75">
      <c r="B15" s="99"/>
      <c r="C15" s="124" t="s">
        <v>13</v>
      </c>
      <c r="D15" s="126">
        <v>105112.58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110112.58</v>
      </c>
      <c r="E17" s="43" t="s">
        <v>2</v>
      </c>
      <c r="F17" s="55">
        <f>SUM(F9:F15)</f>
        <v>1530.12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28125" style="0" customWidth="1"/>
    <col min="4" max="4" width="15.8515625" style="0" customWidth="1"/>
    <col min="5" max="5" width="23.00390625" style="0" customWidth="1"/>
    <col min="6" max="6" width="14.7109375" style="0" customWidth="1"/>
    <col min="7" max="7" width="16.281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175571.99</v>
      </c>
      <c r="E8" s="28"/>
      <c r="F8" s="29"/>
      <c r="G8" s="89">
        <f>D12-D15</f>
        <v>20732.87000000001</v>
      </c>
    </row>
    <row r="9" spans="2:7" ht="18.75">
      <c r="B9" s="57">
        <v>2</v>
      </c>
      <c r="C9" s="37" t="s">
        <v>42</v>
      </c>
      <c r="D9" s="59" t="s">
        <v>14</v>
      </c>
      <c r="E9" s="62" t="s">
        <v>119</v>
      </c>
      <c r="F9" s="49">
        <v>55570</v>
      </c>
      <c r="G9" s="116"/>
    </row>
    <row r="10" spans="2:7" ht="31.5">
      <c r="B10" s="58"/>
      <c r="C10" s="37" t="s">
        <v>19</v>
      </c>
      <c r="D10" s="60">
        <v>22024.69</v>
      </c>
      <c r="E10" s="62" t="s">
        <v>139</v>
      </c>
      <c r="F10" s="49">
        <v>226260</v>
      </c>
      <c r="G10" s="116"/>
    </row>
    <row r="11" spans="2:7" ht="32.25" thickBot="1">
      <c r="B11" s="38"/>
      <c r="C11" s="66" t="s">
        <v>13</v>
      </c>
      <c r="D11" s="48">
        <v>82503.6</v>
      </c>
      <c r="E11" s="63" t="s">
        <v>140</v>
      </c>
      <c r="F11" s="50">
        <v>1310</v>
      </c>
      <c r="G11" s="117"/>
    </row>
    <row r="12" spans="2:7" ht="33" customHeight="1" thickBot="1">
      <c r="B12" s="92" t="s">
        <v>2</v>
      </c>
      <c r="C12" s="118"/>
      <c r="D12" s="53">
        <f>D10+D11</f>
        <v>104528.29000000001</v>
      </c>
      <c r="E12" s="63" t="s">
        <v>141</v>
      </c>
      <c r="F12" s="51">
        <v>1400</v>
      </c>
      <c r="G12" s="119" t="s">
        <v>24</v>
      </c>
    </row>
    <row r="13" spans="2:7" ht="31.5" customHeight="1">
      <c r="B13" s="58">
        <v>3</v>
      </c>
      <c r="C13" s="37" t="s">
        <v>42</v>
      </c>
      <c r="D13" s="41" t="s">
        <v>11</v>
      </c>
      <c r="E13" s="63"/>
      <c r="F13" s="51"/>
      <c r="G13" s="120"/>
    </row>
    <row r="14" spans="2:7" ht="39.75" customHeight="1">
      <c r="B14" s="38"/>
      <c r="C14" s="64" t="s">
        <v>10</v>
      </c>
      <c r="D14" s="60">
        <v>2500</v>
      </c>
      <c r="E14" s="63"/>
      <c r="F14" s="51"/>
      <c r="G14" s="96">
        <f>D8+D17-F17</f>
        <v>-22672.590000000026</v>
      </c>
    </row>
    <row r="15" spans="2:7" ht="12.75">
      <c r="B15" s="99"/>
      <c r="C15" s="124" t="s">
        <v>13</v>
      </c>
      <c r="D15" s="126">
        <v>83795.42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5.5" customHeight="1" thickBot="1">
      <c r="B17" s="109" t="s">
        <v>2</v>
      </c>
      <c r="C17" s="112"/>
      <c r="D17" s="56">
        <f>D14+D15</f>
        <v>86295.42</v>
      </c>
      <c r="E17" s="43" t="s">
        <v>2</v>
      </c>
      <c r="F17" s="55">
        <f>SUM(F9:F15)</f>
        <v>284540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0.8515625" style="0" customWidth="1"/>
    <col min="4" max="4" width="17.28125" style="0" customWidth="1"/>
    <col min="5" max="5" width="24.28125" style="0" customWidth="1"/>
    <col min="6" max="6" width="12.57421875" style="0" customWidth="1"/>
    <col min="7" max="7" width="16.140625" style="0" customWidth="1"/>
    <col min="11" max="11" width="13.28125" style="0" customWidth="1"/>
    <col min="13" max="13" width="10.7109375" style="0" customWidth="1"/>
  </cols>
  <sheetData>
    <row r="2" spans="2:7" ht="12.75">
      <c r="B2" s="1"/>
      <c r="C2" s="2"/>
      <c r="D2" s="20"/>
      <c r="F2" s="17"/>
      <c r="G2" s="1"/>
    </row>
    <row r="3" spans="2:7" ht="12.75" customHeight="1">
      <c r="B3" s="72" t="s">
        <v>150</v>
      </c>
      <c r="C3" s="72"/>
      <c r="D3" s="72"/>
      <c r="E3" s="72"/>
      <c r="F3" s="72"/>
      <c r="G3" s="72"/>
    </row>
    <row r="4" spans="2:9" ht="18.75" thickBot="1">
      <c r="B4" s="73"/>
      <c r="C4" s="73"/>
      <c r="D4" s="73"/>
      <c r="E4" s="73"/>
      <c r="F4" s="73"/>
      <c r="G4" s="73"/>
      <c r="H4" s="8"/>
      <c r="I4" s="8"/>
    </row>
    <row r="5" spans="2:7" ht="12.75" customHeight="1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81"/>
      <c r="E6" s="75"/>
      <c r="F6" s="84"/>
      <c r="G6" s="87"/>
    </row>
    <row r="7" spans="2:7" ht="13.5" thickBot="1">
      <c r="B7" s="76"/>
      <c r="C7" s="79"/>
      <c r="D7" s="82"/>
      <c r="E7" s="76"/>
      <c r="F7" s="85"/>
      <c r="G7" s="88"/>
    </row>
    <row r="8" spans="2:7" ht="18.75" customHeight="1" thickBot="1">
      <c r="B8" s="57">
        <v>1</v>
      </c>
      <c r="C8" s="69" t="s">
        <v>16</v>
      </c>
      <c r="D8" s="54">
        <v>1384.73</v>
      </c>
      <c r="E8" s="28"/>
      <c r="F8" s="29"/>
      <c r="G8" s="89">
        <f>D12-D15</f>
        <v>46016.630000000005</v>
      </c>
    </row>
    <row r="9" spans="2:7" ht="34.5" customHeight="1" thickBot="1">
      <c r="B9" s="57">
        <v>2</v>
      </c>
      <c r="C9" s="70" t="s">
        <v>17</v>
      </c>
      <c r="D9" s="68" t="s">
        <v>14</v>
      </c>
      <c r="E9" s="44" t="s">
        <v>102</v>
      </c>
      <c r="F9" s="49">
        <v>12509</v>
      </c>
      <c r="G9" s="90"/>
    </row>
    <row r="10" spans="2:7" ht="34.5" customHeight="1">
      <c r="B10" s="58"/>
      <c r="C10" s="37" t="s">
        <v>19</v>
      </c>
      <c r="D10" s="60">
        <v>33750.12</v>
      </c>
      <c r="E10" s="44" t="s">
        <v>103</v>
      </c>
      <c r="F10" s="49">
        <v>8595</v>
      </c>
      <c r="G10" s="90"/>
    </row>
    <row r="11" spans="2:7" ht="49.5" customHeight="1" thickBot="1">
      <c r="B11" s="38"/>
      <c r="C11" s="66" t="s">
        <v>13</v>
      </c>
      <c r="D11" s="48">
        <v>74753.6</v>
      </c>
      <c r="E11" s="45" t="s">
        <v>104</v>
      </c>
      <c r="F11" s="50">
        <v>1380</v>
      </c>
      <c r="G11" s="91"/>
    </row>
    <row r="12" spans="2:7" ht="33.75" customHeight="1" thickBot="1">
      <c r="B12" s="92" t="s">
        <v>2</v>
      </c>
      <c r="C12" s="93"/>
      <c r="D12" s="56">
        <f>D10+D11</f>
        <v>108503.72</v>
      </c>
      <c r="E12" s="61" t="s">
        <v>105</v>
      </c>
      <c r="F12" s="51">
        <v>2760</v>
      </c>
      <c r="G12" s="94" t="s">
        <v>24</v>
      </c>
    </row>
    <row r="13" spans="2:7" ht="34.5" customHeight="1">
      <c r="B13" s="58">
        <v>3</v>
      </c>
      <c r="C13" s="37" t="s">
        <v>17</v>
      </c>
      <c r="D13" s="41" t="s">
        <v>11</v>
      </c>
      <c r="E13" s="45"/>
      <c r="F13" s="51"/>
      <c r="G13" s="95"/>
    </row>
    <row r="14" spans="2:7" ht="48.75" customHeight="1">
      <c r="B14" s="38"/>
      <c r="C14" s="39" t="s">
        <v>10</v>
      </c>
      <c r="D14" s="60">
        <v>3984</v>
      </c>
      <c r="E14" s="47"/>
      <c r="F14" s="51"/>
      <c r="G14" s="96">
        <f>D8+D17-F17</f>
        <v>42611.81999999999</v>
      </c>
    </row>
    <row r="15" spans="2:7" ht="12.75">
      <c r="B15" s="99"/>
      <c r="C15" s="101" t="s">
        <v>13</v>
      </c>
      <c r="D15" s="103">
        <v>62487.09</v>
      </c>
      <c r="E15" s="105"/>
      <c r="F15" s="107"/>
      <c r="G15" s="97"/>
    </row>
    <row r="16" spans="2:7" ht="19.5" customHeight="1" thickBot="1">
      <c r="B16" s="100"/>
      <c r="C16" s="102"/>
      <c r="D16" s="104"/>
      <c r="E16" s="106"/>
      <c r="F16" s="108"/>
      <c r="G16" s="97"/>
    </row>
    <row r="17" spans="2:9" ht="23.25" customHeight="1" thickBot="1">
      <c r="B17" s="109" t="s">
        <v>2</v>
      </c>
      <c r="C17" s="93"/>
      <c r="D17" s="56">
        <f>D14+D15</f>
        <v>66471.09</v>
      </c>
      <c r="E17" s="43" t="s">
        <v>2</v>
      </c>
      <c r="F17" s="55">
        <f>SUM(F9:F15)</f>
        <v>25244</v>
      </c>
      <c r="G17" s="98"/>
      <c r="H17" s="4"/>
      <c r="I17" s="4"/>
    </row>
    <row r="18" spans="2:9" ht="18.75">
      <c r="B18" s="9"/>
      <c r="C18" s="10"/>
      <c r="D18" s="18"/>
      <c r="E18" s="11"/>
      <c r="F18" s="13"/>
      <c r="G18" s="25"/>
      <c r="H18" s="3"/>
      <c r="I18" s="3"/>
    </row>
    <row r="19" spans="2:9" ht="18">
      <c r="B19" s="30"/>
      <c r="C19" s="34" t="s">
        <v>6</v>
      </c>
      <c r="D19" s="35"/>
      <c r="E19" s="31"/>
      <c r="F19" s="32" t="s">
        <v>12</v>
      </c>
      <c r="G19" s="33"/>
      <c r="H19" s="34"/>
      <c r="I19" s="34"/>
    </row>
    <row r="20" spans="2:9" ht="18.75">
      <c r="B20" s="5"/>
      <c r="C20" s="6"/>
      <c r="D20" s="19"/>
      <c r="E20" s="12"/>
      <c r="F20" s="14"/>
      <c r="G20" s="26"/>
      <c r="H20" s="7"/>
      <c r="I20" s="7"/>
    </row>
    <row r="21" spans="2:9" ht="18.75">
      <c r="B21" s="5"/>
      <c r="C21" s="36" t="s">
        <v>7</v>
      </c>
      <c r="D21" s="19"/>
      <c r="E21" s="12"/>
      <c r="F21" s="14"/>
      <c r="G21" s="26"/>
      <c r="H21" s="7"/>
      <c r="I21" s="7"/>
    </row>
    <row r="22" spans="2:9" ht="18.75">
      <c r="B22" s="5"/>
      <c r="C22" s="36" t="s">
        <v>8</v>
      </c>
      <c r="D22" s="19"/>
      <c r="E22" s="12"/>
      <c r="F22" s="14"/>
      <c r="G22" s="26"/>
      <c r="H22" s="7"/>
      <c r="I22" s="7"/>
    </row>
    <row r="23" spans="2:9" ht="18.75">
      <c r="B23" s="5"/>
      <c r="C23" s="6"/>
      <c r="D23" s="19"/>
      <c r="E23" s="12"/>
      <c r="F23" s="14"/>
      <c r="G23" s="26"/>
      <c r="H23" s="7"/>
      <c r="I23" s="7"/>
    </row>
    <row r="24" spans="2:9" ht="18.75">
      <c r="B24" s="5"/>
      <c r="C24" s="6"/>
      <c r="D24" s="19"/>
      <c r="E24" s="12"/>
      <c r="F24" s="14"/>
      <c r="G24" s="26"/>
      <c r="H24" s="7"/>
      <c r="I24" s="7"/>
    </row>
  </sheetData>
  <sheetProtection/>
  <mergeCells count="17">
    <mergeCell ref="C15:C16"/>
    <mergeCell ref="D15:D16"/>
    <mergeCell ref="E15:E16"/>
    <mergeCell ref="F15:F16"/>
    <mergeCell ref="G8:G11"/>
    <mergeCell ref="G14:G17"/>
    <mergeCell ref="G12:G13"/>
    <mergeCell ref="B12:C12"/>
    <mergeCell ref="B17:C17"/>
    <mergeCell ref="B15:B16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00390625" style="0" customWidth="1"/>
    <col min="4" max="4" width="17.00390625" style="0" customWidth="1"/>
    <col min="5" max="5" width="22.140625" style="0" customWidth="1"/>
    <col min="6" max="6" width="15.421875" style="0" customWidth="1"/>
    <col min="7" max="7" width="16.14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144070.09</v>
      </c>
      <c r="E8" s="28"/>
      <c r="F8" s="29"/>
      <c r="G8" s="89">
        <f>D12-D15</f>
        <v>15999.169999999998</v>
      </c>
    </row>
    <row r="9" spans="2:7" ht="34.5" customHeight="1">
      <c r="B9" s="57">
        <v>2</v>
      </c>
      <c r="C9" s="37" t="s">
        <v>43</v>
      </c>
      <c r="D9" s="59" t="s">
        <v>14</v>
      </c>
      <c r="E9" s="62" t="s">
        <v>143</v>
      </c>
      <c r="F9" s="49">
        <v>1237.96</v>
      </c>
      <c r="G9" s="116"/>
    </row>
    <row r="10" spans="2:7" ht="31.5">
      <c r="B10" s="58"/>
      <c r="C10" s="37" t="s">
        <v>19</v>
      </c>
      <c r="D10" s="60">
        <v>15260.39</v>
      </c>
      <c r="E10" s="62" t="s">
        <v>142</v>
      </c>
      <c r="F10" s="49">
        <v>3300</v>
      </c>
      <c r="G10" s="116"/>
    </row>
    <row r="11" spans="2:7" ht="16.5" thickBot="1">
      <c r="B11" s="38"/>
      <c r="C11" s="66" t="s">
        <v>13</v>
      </c>
      <c r="D11" s="48">
        <v>74915.66</v>
      </c>
      <c r="E11" s="63" t="s">
        <v>136</v>
      </c>
      <c r="F11" s="50">
        <v>350</v>
      </c>
      <c r="G11" s="117"/>
    </row>
    <row r="12" spans="2:7" ht="31.5" customHeight="1" thickBot="1">
      <c r="B12" s="92" t="s">
        <v>2</v>
      </c>
      <c r="C12" s="118"/>
      <c r="D12" s="53">
        <f>D10+D11</f>
        <v>90176.05</v>
      </c>
      <c r="E12" s="63" t="s">
        <v>144</v>
      </c>
      <c r="F12" s="51">
        <v>106892</v>
      </c>
      <c r="G12" s="119" t="s">
        <v>24</v>
      </c>
    </row>
    <row r="13" spans="2:7" ht="35.25" customHeight="1">
      <c r="B13" s="58">
        <v>3</v>
      </c>
      <c r="C13" s="37" t="s">
        <v>43</v>
      </c>
      <c r="D13" s="41" t="s">
        <v>11</v>
      </c>
      <c r="E13" s="63" t="s">
        <v>46</v>
      </c>
      <c r="F13" s="51">
        <v>53890</v>
      </c>
      <c r="G13" s="120"/>
    </row>
    <row r="14" spans="2:7" ht="42.75" customHeight="1">
      <c r="B14" s="38"/>
      <c r="C14" s="64" t="s">
        <v>10</v>
      </c>
      <c r="D14" s="60">
        <v>5000</v>
      </c>
      <c r="E14" s="63"/>
      <c r="F14" s="51"/>
      <c r="G14" s="96">
        <f>D8+D17-F17</f>
        <v>57577.00999999998</v>
      </c>
    </row>
    <row r="15" spans="2:7" ht="12.75">
      <c r="B15" s="99"/>
      <c r="C15" s="124" t="s">
        <v>13</v>
      </c>
      <c r="D15" s="126">
        <v>74176.88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79176.88</v>
      </c>
      <c r="E17" s="43" t="s">
        <v>2</v>
      </c>
      <c r="F17" s="55">
        <f>SUM(F9:F15)</f>
        <v>165669.96000000002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1.8515625" style="0" customWidth="1"/>
    <col min="4" max="4" width="16.57421875" style="0" customWidth="1"/>
    <col min="5" max="5" width="21.421875" style="0" customWidth="1"/>
    <col min="6" max="6" width="14.00390625" style="0" customWidth="1"/>
    <col min="7" max="7" width="16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112056.72</v>
      </c>
      <c r="E8" s="28"/>
      <c r="F8" s="29"/>
      <c r="G8" s="89">
        <f>D12-D15</f>
        <v>25570.059999999998</v>
      </c>
    </row>
    <row r="9" spans="2:7" ht="33" customHeight="1">
      <c r="B9" s="57">
        <v>2</v>
      </c>
      <c r="C9" s="37" t="s">
        <v>45</v>
      </c>
      <c r="D9" s="59" t="s">
        <v>14</v>
      </c>
      <c r="E9" s="62"/>
      <c r="F9" s="49"/>
      <c r="G9" s="116"/>
    </row>
    <row r="10" spans="2:7" ht="15.75">
      <c r="B10" s="58"/>
      <c r="C10" s="37" t="s">
        <v>19</v>
      </c>
      <c r="D10" s="60">
        <v>22826.19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80730</v>
      </c>
      <c r="E11" s="63"/>
      <c r="F11" s="50"/>
      <c r="G11" s="117"/>
    </row>
    <row r="12" spans="2:7" ht="30" customHeight="1" thickBot="1">
      <c r="B12" s="92" t="s">
        <v>2</v>
      </c>
      <c r="C12" s="118"/>
      <c r="D12" s="53">
        <f>D10+D11</f>
        <v>103556.19</v>
      </c>
      <c r="E12" s="63"/>
      <c r="F12" s="51"/>
      <c r="G12" s="119" t="s">
        <v>24</v>
      </c>
    </row>
    <row r="13" spans="2:7" ht="33.75" customHeight="1">
      <c r="B13" s="58">
        <v>3</v>
      </c>
      <c r="C13" s="37" t="s">
        <v>45</v>
      </c>
      <c r="D13" s="41" t="s">
        <v>11</v>
      </c>
      <c r="E13" s="63"/>
      <c r="F13" s="51"/>
      <c r="G13" s="120"/>
    </row>
    <row r="14" spans="2:7" ht="39" customHeight="1">
      <c r="B14" s="38"/>
      <c r="C14" s="64" t="s">
        <v>10</v>
      </c>
      <c r="D14" s="60">
        <v>2000</v>
      </c>
      <c r="E14" s="63"/>
      <c r="F14" s="51"/>
      <c r="G14" s="96">
        <f>D8+D17-F17</f>
        <v>192042.85</v>
      </c>
    </row>
    <row r="15" spans="2:7" ht="12.75">
      <c r="B15" s="99"/>
      <c r="C15" s="124" t="s">
        <v>13</v>
      </c>
      <c r="D15" s="126">
        <v>77986.13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79986.13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1.8515625" style="0" customWidth="1"/>
    <col min="4" max="4" width="16.28125" style="0" customWidth="1"/>
    <col min="5" max="5" width="20.28125" style="0" customWidth="1"/>
    <col min="6" max="6" width="13.8515625" style="0" customWidth="1"/>
    <col min="7" max="7" width="16.0039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55791.01</v>
      </c>
      <c r="E8" s="28"/>
      <c r="F8" s="29"/>
      <c r="G8" s="89">
        <f>D12-D15</f>
        <v>23927.089999999997</v>
      </c>
    </row>
    <row r="9" spans="2:7" ht="35.25" customHeight="1" thickBot="1">
      <c r="B9" s="57">
        <v>2</v>
      </c>
      <c r="C9" s="70" t="s">
        <v>44</v>
      </c>
      <c r="D9" s="68" t="s">
        <v>14</v>
      </c>
      <c r="E9" s="62" t="s">
        <v>145</v>
      </c>
      <c r="F9" s="49">
        <v>124900</v>
      </c>
      <c r="G9" s="116"/>
    </row>
    <row r="10" spans="2:7" ht="35.25" customHeight="1">
      <c r="B10" s="58"/>
      <c r="C10" s="37" t="s">
        <v>19</v>
      </c>
      <c r="D10" s="60">
        <v>19265.06</v>
      </c>
      <c r="E10" s="62" t="s">
        <v>136</v>
      </c>
      <c r="F10" s="49">
        <v>350</v>
      </c>
      <c r="G10" s="116"/>
    </row>
    <row r="11" spans="2:7" ht="36.75" customHeight="1" thickBot="1">
      <c r="B11" s="38"/>
      <c r="C11" s="66" t="s">
        <v>13</v>
      </c>
      <c r="D11" s="48">
        <v>56314.5</v>
      </c>
      <c r="E11" s="63"/>
      <c r="F11" s="50"/>
      <c r="G11" s="117"/>
    </row>
    <row r="12" spans="2:7" ht="30.75" customHeight="1" thickBot="1">
      <c r="B12" s="92" t="s">
        <v>2</v>
      </c>
      <c r="C12" s="118"/>
      <c r="D12" s="53">
        <f>D10+D11</f>
        <v>75579.56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44</v>
      </c>
      <c r="D13" s="41" t="s">
        <v>11</v>
      </c>
      <c r="E13" s="63"/>
      <c r="F13" s="51"/>
      <c r="G13" s="120"/>
    </row>
    <row r="14" spans="2:7" ht="39" customHeight="1">
      <c r="B14" s="38"/>
      <c r="C14" s="64" t="s">
        <v>10</v>
      </c>
      <c r="D14" s="60">
        <v>2000</v>
      </c>
      <c r="E14" s="63"/>
      <c r="F14" s="51"/>
      <c r="G14" s="96">
        <f>D8+D17-F17</f>
        <v>-15806.51999999999</v>
      </c>
    </row>
    <row r="15" spans="2:7" ht="12.75">
      <c r="B15" s="99"/>
      <c r="C15" s="124" t="s">
        <v>13</v>
      </c>
      <c r="D15" s="126">
        <v>51652.47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53652.47</v>
      </c>
      <c r="E17" s="43" t="s">
        <v>2</v>
      </c>
      <c r="F17" s="55">
        <f>SUM(F9:F15)</f>
        <v>125250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1.8515625" style="0" customWidth="1"/>
    <col min="4" max="4" width="16.8515625" style="0" customWidth="1"/>
    <col min="5" max="5" width="24.8515625" style="0" customWidth="1"/>
    <col min="6" max="6" width="12.7109375" style="0" customWidth="1"/>
    <col min="7" max="7" width="15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60663.13</v>
      </c>
      <c r="E8" s="28"/>
      <c r="F8" s="29"/>
      <c r="G8" s="89">
        <f>D12-D15</f>
        <v>16573.450000000004</v>
      </c>
    </row>
    <row r="9" spans="2:7" ht="32.25" thickBot="1">
      <c r="B9" s="57">
        <v>2</v>
      </c>
      <c r="C9" s="70" t="s">
        <v>47</v>
      </c>
      <c r="D9" s="68" t="s">
        <v>14</v>
      </c>
      <c r="E9" s="62" t="s">
        <v>146</v>
      </c>
      <c r="F9" s="49">
        <v>82000</v>
      </c>
      <c r="G9" s="116"/>
    </row>
    <row r="10" spans="2:7" ht="31.5">
      <c r="B10" s="58"/>
      <c r="C10" s="37" t="s">
        <v>19</v>
      </c>
      <c r="D10" s="60">
        <v>12968.15</v>
      </c>
      <c r="E10" s="62" t="s">
        <v>28</v>
      </c>
      <c r="F10" s="49">
        <v>3600</v>
      </c>
      <c r="G10" s="116"/>
    </row>
    <row r="11" spans="2:7" ht="32.25" customHeight="1" thickBot="1">
      <c r="B11" s="38"/>
      <c r="C11" s="66" t="s">
        <v>13</v>
      </c>
      <c r="D11" s="48">
        <v>56888.4</v>
      </c>
      <c r="E11" s="63" t="s">
        <v>35</v>
      </c>
      <c r="F11" s="50">
        <v>1363.27</v>
      </c>
      <c r="G11" s="117"/>
    </row>
    <row r="12" spans="2:7" ht="36" customHeight="1" thickBot="1">
      <c r="B12" s="92" t="s">
        <v>2</v>
      </c>
      <c r="C12" s="118"/>
      <c r="D12" s="53">
        <f>D10+D11</f>
        <v>69856.55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47</v>
      </c>
      <c r="D13" s="41" t="s">
        <v>11</v>
      </c>
      <c r="E13" s="63"/>
      <c r="F13" s="51"/>
      <c r="G13" s="120"/>
    </row>
    <row r="14" spans="2:7" ht="41.25" customHeight="1">
      <c r="B14" s="38"/>
      <c r="C14" s="64" t="s">
        <v>10</v>
      </c>
      <c r="D14" s="60">
        <v>2500</v>
      </c>
      <c r="E14" s="63"/>
      <c r="F14" s="51"/>
      <c r="G14" s="96">
        <f>D8+D17-F17</f>
        <v>29482.959999999992</v>
      </c>
    </row>
    <row r="15" spans="2:7" ht="12.75">
      <c r="B15" s="99"/>
      <c r="C15" s="124" t="s">
        <v>13</v>
      </c>
      <c r="D15" s="126">
        <v>53283.1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55783.1</v>
      </c>
      <c r="E17" s="43" t="s">
        <v>2</v>
      </c>
      <c r="F17" s="55">
        <f>SUM(F9:F15)</f>
        <v>86963.27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421875" style="0" customWidth="1"/>
    <col min="4" max="4" width="16.421875" style="0" customWidth="1"/>
    <col min="5" max="5" width="22.28125" style="0" customWidth="1"/>
    <col min="6" max="6" width="13.8515625" style="0" customWidth="1"/>
    <col min="7" max="7" width="15.8515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117590.3</v>
      </c>
      <c r="E8" s="28"/>
      <c r="F8" s="29"/>
      <c r="G8" s="89">
        <f>D12-D15</f>
        <v>18222.010000000002</v>
      </c>
    </row>
    <row r="9" spans="2:7" ht="34.5" customHeight="1" thickBot="1">
      <c r="B9" s="57">
        <v>2</v>
      </c>
      <c r="C9" s="70" t="s">
        <v>48</v>
      </c>
      <c r="D9" s="68" t="s">
        <v>14</v>
      </c>
      <c r="E9" s="62" t="s">
        <v>147</v>
      </c>
      <c r="F9" s="49">
        <v>2845.51</v>
      </c>
      <c r="G9" s="116"/>
    </row>
    <row r="10" spans="2:7" ht="43.5" customHeight="1">
      <c r="B10" s="58"/>
      <c r="C10" s="37" t="s">
        <v>19</v>
      </c>
      <c r="D10" s="60">
        <v>16577.62</v>
      </c>
      <c r="E10" s="62" t="s">
        <v>132</v>
      </c>
      <c r="F10" s="49">
        <v>3081.16</v>
      </c>
      <c r="G10" s="116"/>
    </row>
    <row r="11" spans="2:7" ht="48.75" customHeight="1" thickBot="1">
      <c r="B11" s="38"/>
      <c r="C11" s="66" t="s">
        <v>13</v>
      </c>
      <c r="D11" s="48">
        <v>52919.6</v>
      </c>
      <c r="E11" s="63" t="s">
        <v>104</v>
      </c>
      <c r="F11" s="50">
        <v>1380</v>
      </c>
      <c r="G11" s="117"/>
    </row>
    <row r="12" spans="2:7" ht="33.75" customHeight="1" thickBot="1">
      <c r="B12" s="92" t="s">
        <v>2</v>
      </c>
      <c r="C12" s="118"/>
      <c r="D12" s="53">
        <f>D10+D11</f>
        <v>69497.22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48</v>
      </c>
      <c r="D13" s="41" t="s">
        <v>11</v>
      </c>
      <c r="E13" s="63"/>
      <c r="F13" s="51"/>
      <c r="G13" s="120"/>
    </row>
    <row r="14" spans="2:7" ht="40.5" customHeight="1">
      <c r="B14" s="38"/>
      <c r="C14" s="64" t="s">
        <v>10</v>
      </c>
      <c r="D14" s="60">
        <v>5000</v>
      </c>
      <c r="E14" s="63"/>
      <c r="F14" s="51"/>
      <c r="G14" s="96">
        <f>D8+D17-F17</f>
        <v>166558.84</v>
      </c>
    </row>
    <row r="15" spans="2:7" ht="12.75">
      <c r="B15" s="99"/>
      <c r="C15" s="124" t="s">
        <v>13</v>
      </c>
      <c r="D15" s="126">
        <v>51275.21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30.75" customHeight="1" thickBot="1">
      <c r="B17" s="109" t="s">
        <v>2</v>
      </c>
      <c r="C17" s="112"/>
      <c r="D17" s="56">
        <f>D14+D15</f>
        <v>56275.21</v>
      </c>
      <c r="E17" s="43" t="s">
        <v>2</v>
      </c>
      <c r="F17" s="55">
        <f>SUM(F9:F15)</f>
        <v>7306.67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7109375" style="0" customWidth="1"/>
    <col min="4" max="4" width="16.00390625" style="0" customWidth="1"/>
    <col min="5" max="5" width="21.140625" style="0" customWidth="1"/>
    <col min="6" max="6" width="14.57421875" style="0" customWidth="1"/>
    <col min="7" max="7" width="15.71093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-544.33</v>
      </c>
      <c r="E8" s="28"/>
      <c r="F8" s="29"/>
      <c r="G8" s="89">
        <f>D12-D15</f>
        <v>2381.0200000000004</v>
      </c>
    </row>
    <row r="9" spans="2:7" ht="32.25" thickBot="1">
      <c r="B9" s="57">
        <v>2</v>
      </c>
      <c r="C9" s="70" t="s">
        <v>49</v>
      </c>
      <c r="D9" s="68" t="s">
        <v>14</v>
      </c>
      <c r="E9" s="62" t="s">
        <v>145</v>
      </c>
      <c r="F9" s="49">
        <v>5120</v>
      </c>
      <c r="G9" s="116"/>
    </row>
    <row r="10" spans="2:7" ht="15.75">
      <c r="B10" s="58"/>
      <c r="C10" s="37" t="s">
        <v>19</v>
      </c>
      <c r="D10" s="60">
        <v>2116.69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10556.4</v>
      </c>
      <c r="E11" s="63"/>
      <c r="F11" s="50"/>
      <c r="G11" s="117"/>
    </row>
    <row r="12" spans="2:7" ht="28.5" customHeight="1" thickBot="1">
      <c r="B12" s="92" t="s">
        <v>2</v>
      </c>
      <c r="C12" s="118"/>
      <c r="D12" s="53">
        <f>D10+D11</f>
        <v>12673.09</v>
      </c>
      <c r="E12" s="63"/>
      <c r="F12" s="51"/>
      <c r="G12" s="119" t="s">
        <v>24</v>
      </c>
    </row>
    <row r="13" spans="2:7" ht="38.25" customHeight="1">
      <c r="B13" s="58">
        <v>3</v>
      </c>
      <c r="C13" s="37" t="s">
        <v>49</v>
      </c>
      <c r="D13" s="41" t="s">
        <v>11</v>
      </c>
      <c r="E13" s="63"/>
      <c r="F13" s="51"/>
      <c r="G13" s="120"/>
    </row>
    <row r="14" spans="2:7" ht="41.25" customHeight="1">
      <c r="B14" s="38"/>
      <c r="C14" s="64" t="s">
        <v>10</v>
      </c>
      <c r="D14" s="60">
        <v>0</v>
      </c>
      <c r="E14" s="63"/>
      <c r="F14" s="51"/>
      <c r="G14" s="96">
        <f>D8+D17-F17</f>
        <v>4627.74</v>
      </c>
    </row>
    <row r="15" spans="2:7" ht="12.75">
      <c r="B15" s="99"/>
      <c r="C15" s="124" t="s">
        <v>13</v>
      </c>
      <c r="D15" s="126">
        <v>10292.07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10292.07</v>
      </c>
      <c r="E17" s="43" t="s">
        <v>2</v>
      </c>
      <c r="F17" s="55">
        <f>SUM(F9:F15)</f>
        <v>5120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421875" style="0" customWidth="1"/>
    <col min="4" max="4" width="16.421875" style="0" customWidth="1"/>
    <col min="5" max="5" width="20.28125" style="0" customWidth="1"/>
    <col min="6" max="6" width="14.140625" style="0" customWidth="1"/>
    <col min="7" max="7" width="15.8515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19768.91</v>
      </c>
      <c r="E8" s="28"/>
      <c r="F8" s="29"/>
      <c r="G8" s="89">
        <f>D12-D15</f>
        <v>753.8700000000008</v>
      </c>
    </row>
    <row r="9" spans="2:7" ht="32.25" thickBot="1">
      <c r="B9" s="57">
        <v>2</v>
      </c>
      <c r="C9" s="70" t="s">
        <v>50</v>
      </c>
      <c r="D9" s="68" t="s">
        <v>14</v>
      </c>
      <c r="E9" s="62" t="s">
        <v>148</v>
      </c>
      <c r="F9" s="49">
        <v>2778.16</v>
      </c>
      <c r="G9" s="116"/>
    </row>
    <row r="10" spans="2:7" ht="15.75">
      <c r="B10" s="58"/>
      <c r="C10" s="37" t="s">
        <v>19</v>
      </c>
      <c r="D10" s="60">
        <v>896.92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10168.2</v>
      </c>
      <c r="E11" s="63"/>
      <c r="F11" s="50"/>
      <c r="G11" s="117"/>
    </row>
    <row r="12" spans="2:7" ht="32.25" customHeight="1" thickBot="1">
      <c r="B12" s="92" t="s">
        <v>2</v>
      </c>
      <c r="C12" s="118"/>
      <c r="D12" s="53">
        <f>D10+D11</f>
        <v>11065.12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50</v>
      </c>
      <c r="D13" s="41" t="s">
        <v>11</v>
      </c>
      <c r="E13" s="63"/>
      <c r="F13" s="51"/>
      <c r="G13" s="120"/>
    </row>
    <row r="14" spans="2:7" ht="44.25" customHeight="1">
      <c r="B14" s="38"/>
      <c r="C14" s="64" t="s">
        <v>10</v>
      </c>
      <c r="D14" s="60">
        <v>0</v>
      </c>
      <c r="E14" s="63"/>
      <c r="F14" s="51"/>
      <c r="G14" s="96">
        <f>D8+D17-F17</f>
        <v>27302</v>
      </c>
    </row>
    <row r="15" spans="2:7" ht="12.75">
      <c r="B15" s="99"/>
      <c r="C15" s="124" t="s">
        <v>13</v>
      </c>
      <c r="D15" s="126">
        <v>10311.25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10311.25</v>
      </c>
      <c r="E17" s="43" t="s">
        <v>2</v>
      </c>
      <c r="F17" s="55">
        <f>SUM(F9:F15)</f>
        <v>2778.16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4:G23"/>
  <sheetViews>
    <sheetView zoomScalePageLayoutView="0" workbookViewId="0" topLeftCell="A1">
      <selection activeCell="B4" sqref="B4:G5"/>
    </sheetView>
  </sheetViews>
  <sheetFormatPr defaultColWidth="9.140625" defaultRowHeight="12.75"/>
  <cols>
    <col min="3" max="3" width="22.57421875" style="0" customWidth="1"/>
    <col min="4" max="4" width="15.57421875" style="0" customWidth="1"/>
    <col min="5" max="5" width="22.00390625" style="0" customWidth="1"/>
    <col min="6" max="6" width="13.00390625" style="0" customWidth="1"/>
    <col min="7" max="7" width="16.57421875" style="0" customWidth="1"/>
  </cols>
  <sheetData>
    <row r="4" spans="2:7" ht="12.75" customHeight="1">
      <c r="B4" s="72" t="s">
        <v>150</v>
      </c>
      <c r="C4" s="72"/>
      <c r="D4" s="72"/>
      <c r="E4" s="72"/>
      <c r="F4" s="72"/>
      <c r="G4" s="72"/>
    </row>
    <row r="5" spans="2:7" ht="13.5" customHeight="1" thickBot="1">
      <c r="B5" s="73"/>
      <c r="C5" s="73"/>
      <c r="D5" s="73"/>
      <c r="E5" s="73"/>
      <c r="F5" s="73"/>
      <c r="G5" s="73"/>
    </row>
    <row r="6" spans="2:7" ht="12.75">
      <c r="B6" s="74" t="s">
        <v>1</v>
      </c>
      <c r="C6" s="77" t="s">
        <v>0</v>
      </c>
      <c r="D6" s="80" t="s">
        <v>15</v>
      </c>
      <c r="E6" s="74" t="s">
        <v>3</v>
      </c>
      <c r="F6" s="83" t="s">
        <v>4</v>
      </c>
      <c r="G6" s="86" t="s">
        <v>9</v>
      </c>
    </row>
    <row r="7" spans="2:7" ht="12.75">
      <c r="B7" s="75"/>
      <c r="C7" s="78"/>
      <c r="D7" s="113"/>
      <c r="E7" s="75"/>
      <c r="F7" s="84"/>
      <c r="G7" s="87"/>
    </row>
    <row r="8" spans="2:7" ht="13.5" thickBot="1">
      <c r="B8" s="76"/>
      <c r="C8" s="79"/>
      <c r="D8" s="114"/>
      <c r="E8" s="76"/>
      <c r="F8" s="85"/>
      <c r="G8" s="88"/>
    </row>
    <row r="9" spans="2:7" ht="15.75" thickBot="1">
      <c r="B9" s="57">
        <v>1</v>
      </c>
      <c r="C9" s="69" t="s">
        <v>16</v>
      </c>
      <c r="D9" s="54">
        <v>11730.85</v>
      </c>
      <c r="E9" s="28"/>
      <c r="F9" s="29"/>
      <c r="G9" s="89">
        <f>D13-D16</f>
        <v>2013.42</v>
      </c>
    </row>
    <row r="10" spans="2:7" ht="32.25" thickBot="1">
      <c r="B10" s="57">
        <v>2</v>
      </c>
      <c r="C10" s="70" t="s">
        <v>51</v>
      </c>
      <c r="D10" s="68" t="s">
        <v>14</v>
      </c>
      <c r="E10" s="62" t="s">
        <v>145</v>
      </c>
      <c r="F10" s="49">
        <v>1461.43</v>
      </c>
      <c r="G10" s="116"/>
    </row>
    <row r="11" spans="2:7" ht="15.75">
      <c r="B11" s="58"/>
      <c r="C11" s="37" t="s">
        <v>19</v>
      </c>
      <c r="D11" s="60">
        <v>1710.69</v>
      </c>
      <c r="E11" s="62"/>
      <c r="F11" s="49"/>
      <c r="G11" s="116"/>
    </row>
    <row r="12" spans="2:7" ht="16.5" thickBot="1">
      <c r="B12" s="38"/>
      <c r="C12" s="66" t="s">
        <v>13</v>
      </c>
      <c r="D12" s="48">
        <v>10855.8</v>
      </c>
      <c r="E12" s="63"/>
      <c r="F12" s="50"/>
      <c r="G12" s="117"/>
    </row>
    <row r="13" spans="2:7" ht="30.75" customHeight="1" thickBot="1">
      <c r="B13" s="92" t="s">
        <v>2</v>
      </c>
      <c r="C13" s="118"/>
      <c r="D13" s="53">
        <f>D11+D12</f>
        <v>12566.49</v>
      </c>
      <c r="E13" s="63"/>
      <c r="F13" s="51"/>
      <c r="G13" s="119" t="s">
        <v>24</v>
      </c>
    </row>
    <row r="14" spans="2:7" ht="33" customHeight="1">
      <c r="B14" s="58">
        <v>3</v>
      </c>
      <c r="C14" s="37" t="s">
        <v>51</v>
      </c>
      <c r="D14" s="41" t="s">
        <v>11</v>
      </c>
      <c r="E14" s="63"/>
      <c r="F14" s="51"/>
      <c r="G14" s="120"/>
    </row>
    <row r="15" spans="2:7" ht="39.75" customHeight="1">
      <c r="B15" s="38"/>
      <c r="C15" s="64" t="s">
        <v>10</v>
      </c>
      <c r="D15" s="60">
        <v>0</v>
      </c>
      <c r="E15" s="63"/>
      <c r="F15" s="51"/>
      <c r="G15" s="96">
        <f>D9+D18-F18</f>
        <v>20822.489999999998</v>
      </c>
    </row>
    <row r="16" spans="2:7" ht="12.75">
      <c r="B16" s="99"/>
      <c r="C16" s="124" t="s">
        <v>13</v>
      </c>
      <c r="D16" s="126">
        <v>10553.07</v>
      </c>
      <c r="E16" s="110"/>
      <c r="F16" s="107"/>
      <c r="G16" s="121"/>
    </row>
    <row r="17" spans="2:7" ht="13.5" thickBot="1">
      <c r="B17" s="123"/>
      <c r="C17" s="125"/>
      <c r="D17" s="127"/>
      <c r="E17" s="128"/>
      <c r="F17" s="129"/>
      <c r="G17" s="121"/>
    </row>
    <row r="18" spans="2:7" ht="15.75" thickBot="1">
      <c r="B18" s="109" t="s">
        <v>2</v>
      </c>
      <c r="C18" s="112"/>
      <c r="D18" s="56">
        <f>D15+D16</f>
        <v>10553.07</v>
      </c>
      <c r="E18" s="43" t="s">
        <v>2</v>
      </c>
      <c r="F18" s="55">
        <f>SUM(F10:F16)</f>
        <v>1461.43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6</v>
      </c>
      <c r="D20" s="35"/>
      <c r="E20" s="31"/>
      <c r="F20" s="32" t="s">
        <v>12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7</v>
      </c>
      <c r="D22" s="19"/>
      <c r="E22" s="12"/>
      <c r="F22" s="14"/>
      <c r="G22" s="26"/>
    </row>
    <row r="23" spans="2:7" ht="18.75">
      <c r="B23" s="5"/>
      <c r="C23" s="36" t="s">
        <v>8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3.57421875" style="0" customWidth="1"/>
    <col min="4" max="4" width="16.00390625" style="0" customWidth="1"/>
    <col min="5" max="5" width="24.00390625" style="0" customWidth="1"/>
    <col min="6" max="6" width="13.00390625" style="0" customWidth="1"/>
    <col min="7" max="7" width="17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21614.52</v>
      </c>
      <c r="E8" s="28"/>
      <c r="F8" s="29"/>
      <c r="G8" s="89">
        <f>D12-D15</f>
        <v>3916.74</v>
      </c>
    </row>
    <row r="9" spans="2:7" ht="32.25" thickBot="1">
      <c r="B9" s="57">
        <v>2</v>
      </c>
      <c r="C9" s="70" t="s">
        <v>52</v>
      </c>
      <c r="D9" s="68" t="s">
        <v>14</v>
      </c>
      <c r="E9" s="62" t="s">
        <v>149</v>
      </c>
      <c r="F9" s="49">
        <v>10900</v>
      </c>
      <c r="G9" s="116"/>
    </row>
    <row r="10" spans="2:7" ht="15.75">
      <c r="B10" s="58"/>
      <c r="C10" s="37" t="s">
        <v>19</v>
      </c>
      <c r="D10" s="60">
        <v>4071.48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10274.4</v>
      </c>
      <c r="E11" s="63"/>
      <c r="F11" s="50"/>
      <c r="G11" s="117"/>
    </row>
    <row r="12" spans="2:7" ht="31.5" customHeight="1" thickBot="1">
      <c r="B12" s="92" t="s">
        <v>2</v>
      </c>
      <c r="C12" s="118"/>
      <c r="D12" s="53">
        <f>D10+D11</f>
        <v>14345.88</v>
      </c>
      <c r="E12" s="63"/>
      <c r="F12" s="51"/>
      <c r="G12" s="119" t="s">
        <v>24</v>
      </c>
    </row>
    <row r="13" spans="2:7" ht="36" customHeight="1">
      <c r="B13" s="58">
        <v>3</v>
      </c>
      <c r="C13" s="37" t="s">
        <v>52</v>
      </c>
      <c r="D13" s="41" t="s">
        <v>11</v>
      </c>
      <c r="E13" s="63"/>
      <c r="F13" s="51"/>
      <c r="G13" s="120"/>
    </row>
    <row r="14" spans="2:7" ht="40.5" customHeight="1">
      <c r="B14" s="38"/>
      <c r="C14" s="64" t="s">
        <v>10</v>
      </c>
      <c r="D14" s="60">
        <v>0</v>
      </c>
      <c r="E14" s="63"/>
      <c r="F14" s="51"/>
      <c r="G14" s="96">
        <f>D8+D17-F17</f>
        <v>21143.66</v>
      </c>
    </row>
    <row r="15" spans="2:7" ht="12.75">
      <c r="B15" s="99"/>
      <c r="C15" s="124" t="s">
        <v>13</v>
      </c>
      <c r="D15" s="126">
        <v>10429.14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10429.14</v>
      </c>
      <c r="E17" s="43" t="s">
        <v>2</v>
      </c>
      <c r="F17" s="55">
        <f>SUM(F9:F15)</f>
        <v>10900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4:G23"/>
  <sheetViews>
    <sheetView zoomScalePageLayoutView="0" workbookViewId="0" topLeftCell="A1">
      <selection activeCell="B4" sqref="B4:G5"/>
    </sheetView>
  </sheetViews>
  <sheetFormatPr defaultColWidth="9.140625" defaultRowHeight="12.75"/>
  <cols>
    <col min="3" max="3" width="23.140625" style="0" customWidth="1"/>
    <col min="4" max="4" width="16.7109375" style="0" customWidth="1"/>
    <col min="5" max="5" width="21.8515625" style="0" customWidth="1"/>
    <col min="6" max="6" width="12.57421875" style="0" customWidth="1"/>
    <col min="7" max="7" width="16.28125" style="0" customWidth="1"/>
  </cols>
  <sheetData>
    <row r="4" spans="2:7" ht="12.75" customHeight="1">
      <c r="B4" s="72" t="s">
        <v>150</v>
      </c>
      <c r="C4" s="72"/>
      <c r="D4" s="72"/>
      <c r="E4" s="72"/>
      <c r="F4" s="72"/>
      <c r="G4" s="72"/>
    </row>
    <row r="5" spans="2:7" ht="13.5" customHeight="1" thickBot="1">
      <c r="B5" s="73"/>
      <c r="C5" s="73"/>
      <c r="D5" s="73"/>
      <c r="E5" s="73"/>
      <c r="F5" s="73"/>
      <c r="G5" s="73"/>
    </row>
    <row r="6" spans="2:7" ht="12.75">
      <c r="B6" s="74" t="s">
        <v>1</v>
      </c>
      <c r="C6" s="77" t="s">
        <v>0</v>
      </c>
      <c r="D6" s="80" t="s">
        <v>15</v>
      </c>
      <c r="E6" s="74" t="s">
        <v>3</v>
      </c>
      <c r="F6" s="83" t="s">
        <v>4</v>
      </c>
      <c r="G6" s="86" t="s">
        <v>9</v>
      </c>
    </row>
    <row r="7" spans="2:7" ht="12.75">
      <c r="B7" s="75"/>
      <c r="C7" s="78"/>
      <c r="D7" s="113"/>
      <c r="E7" s="75"/>
      <c r="F7" s="84"/>
      <c r="G7" s="87"/>
    </row>
    <row r="8" spans="2:7" ht="13.5" thickBot="1">
      <c r="B8" s="76"/>
      <c r="C8" s="79"/>
      <c r="D8" s="114"/>
      <c r="E8" s="76"/>
      <c r="F8" s="85"/>
      <c r="G8" s="88"/>
    </row>
    <row r="9" spans="2:7" ht="15.75" thickBot="1">
      <c r="B9" s="57">
        <v>1</v>
      </c>
      <c r="C9" s="69" t="s">
        <v>16</v>
      </c>
      <c r="D9" s="54">
        <v>28587.8</v>
      </c>
      <c r="E9" s="28"/>
      <c r="F9" s="29"/>
      <c r="G9" s="89">
        <f>D13-D16</f>
        <v>2163.7999999999993</v>
      </c>
    </row>
    <row r="10" spans="2:7" ht="19.5" thickBot="1">
      <c r="B10" s="57">
        <v>2</v>
      </c>
      <c r="C10" s="70" t="s">
        <v>53</v>
      </c>
      <c r="D10" s="68" t="s">
        <v>14</v>
      </c>
      <c r="E10" s="62"/>
      <c r="F10" s="49"/>
      <c r="G10" s="116"/>
    </row>
    <row r="11" spans="2:7" ht="15.75">
      <c r="B11" s="58"/>
      <c r="C11" s="37" t="s">
        <v>19</v>
      </c>
      <c r="D11" s="60">
        <v>1810.81</v>
      </c>
      <c r="E11" s="62"/>
      <c r="F11" s="49"/>
      <c r="G11" s="116"/>
    </row>
    <row r="12" spans="2:7" ht="16.5" thickBot="1">
      <c r="B12" s="38"/>
      <c r="C12" s="66" t="s">
        <v>13</v>
      </c>
      <c r="D12" s="48">
        <v>10665.9</v>
      </c>
      <c r="E12" s="63"/>
      <c r="F12" s="50"/>
      <c r="G12" s="117"/>
    </row>
    <row r="13" spans="2:7" ht="33.75" customHeight="1" thickBot="1">
      <c r="B13" s="92" t="s">
        <v>2</v>
      </c>
      <c r="C13" s="118"/>
      <c r="D13" s="53">
        <f>D11+D12</f>
        <v>12476.71</v>
      </c>
      <c r="E13" s="63"/>
      <c r="F13" s="51"/>
      <c r="G13" s="119" t="s">
        <v>24</v>
      </c>
    </row>
    <row r="14" spans="2:7" ht="33" customHeight="1">
      <c r="B14" s="58">
        <v>3</v>
      </c>
      <c r="C14" s="37" t="s">
        <v>53</v>
      </c>
      <c r="D14" s="41" t="s">
        <v>11</v>
      </c>
      <c r="E14" s="63"/>
      <c r="F14" s="51"/>
      <c r="G14" s="120"/>
    </row>
    <row r="15" spans="2:7" ht="38.25">
      <c r="B15" s="38"/>
      <c r="C15" s="64" t="s">
        <v>10</v>
      </c>
      <c r="D15" s="60">
        <v>0</v>
      </c>
      <c r="E15" s="63"/>
      <c r="F15" s="51"/>
      <c r="G15" s="96">
        <f>D9+D18-F18</f>
        <v>38900.71</v>
      </c>
    </row>
    <row r="16" spans="2:7" ht="12.75">
      <c r="B16" s="99"/>
      <c r="C16" s="124" t="s">
        <v>13</v>
      </c>
      <c r="D16" s="126">
        <v>10312.91</v>
      </c>
      <c r="E16" s="110"/>
      <c r="F16" s="107"/>
      <c r="G16" s="121"/>
    </row>
    <row r="17" spans="2:7" ht="13.5" thickBot="1">
      <c r="B17" s="123"/>
      <c r="C17" s="125"/>
      <c r="D17" s="127"/>
      <c r="E17" s="128"/>
      <c r="F17" s="129"/>
      <c r="G17" s="121"/>
    </row>
    <row r="18" spans="2:7" ht="15.75" thickBot="1">
      <c r="B18" s="109" t="s">
        <v>2</v>
      </c>
      <c r="C18" s="112"/>
      <c r="D18" s="56">
        <f>D15+D16</f>
        <v>10312.91</v>
      </c>
      <c r="E18" s="43" t="s">
        <v>2</v>
      </c>
      <c r="F18" s="55">
        <f>SUM(F10:F16)</f>
        <v>0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6</v>
      </c>
      <c r="D20" s="35"/>
      <c r="E20" s="31"/>
      <c r="F20" s="32" t="s">
        <v>12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7</v>
      </c>
      <c r="D22" s="19"/>
      <c r="E22" s="12"/>
      <c r="F22" s="14"/>
      <c r="G22" s="26"/>
    </row>
    <row r="23" spans="2:7" ht="18.75">
      <c r="B23" s="5"/>
      <c r="C23" s="36" t="s">
        <v>8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10.421875" style="0" customWidth="1"/>
    <col min="3" max="3" width="21.57421875" style="0" customWidth="1"/>
    <col min="4" max="4" width="16.421875" style="0" customWidth="1"/>
    <col min="5" max="5" width="23.421875" style="0" customWidth="1"/>
    <col min="6" max="6" width="13.28125" style="0" customWidth="1"/>
    <col min="7" max="7" width="15.7109375" style="0" customWidth="1"/>
    <col min="11" max="11" width="10.8515625" style="0" customWidth="1"/>
  </cols>
  <sheetData>
    <row r="2" spans="2:7" ht="12.75">
      <c r="B2" s="1"/>
      <c r="C2" s="2"/>
      <c r="D2" s="20"/>
      <c r="F2" s="17"/>
      <c r="G2" s="1"/>
    </row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81"/>
      <c r="E6" s="75"/>
      <c r="F6" s="84"/>
      <c r="G6" s="87"/>
    </row>
    <row r="7" spans="2:7" ht="13.5" thickBot="1">
      <c r="B7" s="76"/>
      <c r="C7" s="79"/>
      <c r="D7" s="82"/>
      <c r="E7" s="76"/>
      <c r="F7" s="85"/>
      <c r="G7" s="88"/>
    </row>
    <row r="8" spans="2:7" ht="21" customHeight="1" thickBot="1">
      <c r="B8" s="57">
        <v>1</v>
      </c>
      <c r="C8" s="69" t="s">
        <v>16</v>
      </c>
      <c r="D8" s="54">
        <v>52002.08</v>
      </c>
      <c r="E8" s="28"/>
      <c r="F8" s="29"/>
      <c r="G8" s="89">
        <f>D12-D15</f>
        <v>16967.65000000001</v>
      </c>
    </row>
    <row r="9" spans="2:7" ht="37.5" customHeight="1" thickBot="1">
      <c r="B9" s="57">
        <v>2</v>
      </c>
      <c r="C9" s="70" t="s">
        <v>18</v>
      </c>
      <c r="D9" s="68" t="s">
        <v>14</v>
      </c>
      <c r="E9" s="44" t="s">
        <v>106</v>
      </c>
      <c r="F9" s="49">
        <v>1922.24</v>
      </c>
      <c r="G9" s="90"/>
    </row>
    <row r="10" spans="2:7" ht="51.75" customHeight="1">
      <c r="B10" s="58"/>
      <c r="C10" s="37" t="s">
        <v>19</v>
      </c>
      <c r="D10" s="60">
        <v>15771.41</v>
      </c>
      <c r="E10" s="44" t="s">
        <v>110</v>
      </c>
      <c r="F10" s="49">
        <v>8304.9</v>
      </c>
      <c r="G10" s="90"/>
    </row>
    <row r="11" spans="2:7" ht="30" customHeight="1" thickBot="1">
      <c r="B11" s="38"/>
      <c r="C11" s="66" t="s">
        <v>13</v>
      </c>
      <c r="D11" s="48">
        <v>55765.8</v>
      </c>
      <c r="E11" s="45" t="s">
        <v>111</v>
      </c>
      <c r="F11" s="50">
        <v>6682</v>
      </c>
      <c r="G11" s="91"/>
    </row>
    <row r="12" spans="2:7" ht="30" customHeight="1" thickBot="1">
      <c r="B12" s="92" t="s">
        <v>2</v>
      </c>
      <c r="C12" s="93"/>
      <c r="D12" s="53">
        <f>D10+D11</f>
        <v>71537.21</v>
      </c>
      <c r="E12" s="46" t="s">
        <v>107</v>
      </c>
      <c r="F12" s="51">
        <v>7840</v>
      </c>
      <c r="G12" s="94" t="s">
        <v>24</v>
      </c>
    </row>
    <row r="13" spans="2:7" ht="34.5" customHeight="1">
      <c r="B13" s="58">
        <v>3</v>
      </c>
      <c r="C13" s="37" t="s">
        <v>18</v>
      </c>
      <c r="D13" s="41" t="s">
        <v>11</v>
      </c>
      <c r="E13" s="45" t="s">
        <v>108</v>
      </c>
      <c r="F13" s="51">
        <v>3903.62</v>
      </c>
      <c r="G13" s="95"/>
    </row>
    <row r="14" spans="2:7" ht="33.75" customHeight="1">
      <c r="B14" s="38"/>
      <c r="C14" s="39" t="s">
        <v>10</v>
      </c>
      <c r="D14" s="52">
        <v>3644.5</v>
      </c>
      <c r="E14" s="47" t="s">
        <v>20</v>
      </c>
      <c r="F14" s="51">
        <v>8303.84</v>
      </c>
      <c r="G14" s="96">
        <f>D8+D17-F17</f>
        <v>55703.37</v>
      </c>
    </row>
    <row r="15" spans="2:7" ht="12.75">
      <c r="B15" s="99"/>
      <c r="C15" s="101" t="s">
        <v>13</v>
      </c>
      <c r="D15" s="103">
        <v>54569.56</v>
      </c>
      <c r="E15" s="105" t="s">
        <v>109</v>
      </c>
      <c r="F15" s="107">
        <v>17556.17</v>
      </c>
      <c r="G15" s="97"/>
    </row>
    <row r="16" spans="2:7" ht="20.25" customHeight="1" thickBot="1">
      <c r="B16" s="100"/>
      <c r="C16" s="102"/>
      <c r="D16" s="104"/>
      <c r="E16" s="106"/>
      <c r="F16" s="108"/>
      <c r="G16" s="97"/>
    </row>
    <row r="17" spans="2:7" ht="30.75" customHeight="1" thickBot="1">
      <c r="B17" s="109" t="s">
        <v>2</v>
      </c>
      <c r="C17" s="93"/>
      <c r="D17" s="56">
        <f>D14+D15</f>
        <v>58214.06</v>
      </c>
      <c r="E17" s="43" t="s">
        <v>2</v>
      </c>
      <c r="F17" s="55">
        <f>SUM(F9:F15)</f>
        <v>54512.77</v>
      </c>
      <c r="G17" s="98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B4:G23"/>
  <sheetViews>
    <sheetView zoomScalePageLayoutView="0" workbookViewId="0" topLeftCell="A1">
      <selection activeCell="R11" sqref="R11"/>
    </sheetView>
  </sheetViews>
  <sheetFormatPr defaultColWidth="9.140625" defaultRowHeight="12.75"/>
  <cols>
    <col min="3" max="3" width="22.140625" style="0" customWidth="1"/>
    <col min="4" max="4" width="15.57421875" style="0" customWidth="1"/>
    <col min="5" max="5" width="21.8515625" style="0" customWidth="1"/>
    <col min="6" max="6" width="13.28125" style="0" customWidth="1"/>
    <col min="7" max="7" width="16.57421875" style="0" customWidth="1"/>
  </cols>
  <sheetData>
    <row r="3" ht="12.75" customHeight="1"/>
    <row r="4" spans="2:7" ht="12.75" customHeight="1">
      <c r="B4" s="72" t="s">
        <v>150</v>
      </c>
      <c r="C4" s="72"/>
      <c r="D4" s="72"/>
      <c r="E4" s="72"/>
      <c r="F4" s="72"/>
      <c r="G4" s="72"/>
    </row>
    <row r="5" spans="2:7" ht="13.5" customHeight="1" thickBot="1">
      <c r="B5" s="73"/>
      <c r="C5" s="73"/>
      <c r="D5" s="73"/>
      <c r="E5" s="73"/>
      <c r="F5" s="73"/>
      <c r="G5" s="73"/>
    </row>
    <row r="6" spans="2:7" ht="12.75" customHeight="1">
      <c r="B6" s="74" t="s">
        <v>1</v>
      </c>
      <c r="C6" s="77" t="s">
        <v>0</v>
      </c>
      <c r="D6" s="80" t="s">
        <v>15</v>
      </c>
      <c r="E6" s="74" t="s">
        <v>3</v>
      </c>
      <c r="F6" s="83" t="s">
        <v>4</v>
      </c>
      <c r="G6" s="86" t="s">
        <v>9</v>
      </c>
    </row>
    <row r="7" spans="2:7" ht="12.75">
      <c r="B7" s="75"/>
      <c r="C7" s="78"/>
      <c r="D7" s="113"/>
      <c r="E7" s="75"/>
      <c r="F7" s="84"/>
      <c r="G7" s="87"/>
    </row>
    <row r="8" spans="2:7" ht="15.75" customHeight="1" thickBot="1">
      <c r="B8" s="76"/>
      <c r="C8" s="79"/>
      <c r="D8" s="114"/>
      <c r="E8" s="76"/>
      <c r="F8" s="85"/>
      <c r="G8" s="88"/>
    </row>
    <row r="9" spans="2:7" ht="15.75" customHeight="1" thickBot="1">
      <c r="B9" s="57">
        <v>1</v>
      </c>
      <c r="C9" s="69" t="s">
        <v>16</v>
      </c>
      <c r="D9" s="54">
        <v>145873.9</v>
      </c>
      <c r="E9" s="28"/>
      <c r="F9" s="29"/>
      <c r="G9" s="89">
        <f>D13-D16</f>
        <v>-18378.589999999997</v>
      </c>
    </row>
    <row r="10" spans="2:7" ht="32.25" thickBot="1">
      <c r="B10" s="57">
        <v>2</v>
      </c>
      <c r="C10" s="70" t="s">
        <v>54</v>
      </c>
      <c r="D10" s="68" t="s">
        <v>14</v>
      </c>
      <c r="E10" s="62" t="s">
        <v>55</v>
      </c>
      <c r="F10" s="49">
        <v>9000</v>
      </c>
      <c r="G10" s="116"/>
    </row>
    <row r="11" spans="2:7" ht="31.5">
      <c r="B11" s="58"/>
      <c r="C11" s="37" t="s">
        <v>19</v>
      </c>
      <c r="D11" s="60">
        <v>-15214.22</v>
      </c>
      <c r="E11" s="62" t="s">
        <v>151</v>
      </c>
      <c r="F11" s="49">
        <v>158086.72</v>
      </c>
      <c r="G11" s="116"/>
    </row>
    <row r="12" spans="2:7" ht="45.75" customHeight="1" thickBot="1">
      <c r="B12" s="38"/>
      <c r="C12" s="66" t="s">
        <v>13</v>
      </c>
      <c r="D12" s="48">
        <v>16449</v>
      </c>
      <c r="E12" s="63" t="s">
        <v>152</v>
      </c>
      <c r="F12" s="50">
        <v>8310</v>
      </c>
      <c r="G12" s="117"/>
    </row>
    <row r="13" spans="2:7" ht="30.75" customHeight="1" thickBot="1">
      <c r="B13" s="92" t="s">
        <v>2</v>
      </c>
      <c r="C13" s="118"/>
      <c r="D13" s="53">
        <f>D11+D12</f>
        <v>1234.7800000000007</v>
      </c>
      <c r="E13" s="63"/>
      <c r="F13" s="51"/>
      <c r="G13" s="119" t="s">
        <v>24</v>
      </c>
    </row>
    <row r="14" spans="2:7" ht="30.75" customHeight="1">
      <c r="B14" s="58">
        <v>3</v>
      </c>
      <c r="C14" s="37" t="s">
        <v>54</v>
      </c>
      <c r="D14" s="41" t="s">
        <v>11</v>
      </c>
      <c r="E14" s="63"/>
      <c r="F14" s="51"/>
      <c r="G14" s="120"/>
    </row>
    <row r="15" spans="2:7" ht="39" customHeight="1">
      <c r="B15" s="38"/>
      <c r="C15" s="64" t="s">
        <v>10</v>
      </c>
      <c r="D15" s="60">
        <v>5000</v>
      </c>
      <c r="E15" s="63"/>
      <c r="F15" s="51"/>
      <c r="G15" s="96">
        <f>D9+D18-F18</f>
        <v>-4909.450000000012</v>
      </c>
    </row>
    <row r="16" spans="2:7" ht="12.75" customHeight="1">
      <c r="B16" s="99"/>
      <c r="C16" s="124" t="s">
        <v>13</v>
      </c>
      <c r="D16" s="130">
        <v>19613.37</v>
      </c>
      <c r="E16" s="110"/>
      <c r="F16" s="107"/>
      <c r="G16" s="121"/>
    </row>
    <row r="17" spans="2:7" ht="13.5" customHeight="1" thickBot="1">
      <c r="B17" s="123"/>
      <c r="C17" s="125"/>
      <c r="D17" s="127"/>
      <c r="E17" s="128"/>
      <c r="F17" s="129"/>
      <c r="G17" s="121"/>
    </row>
    <row r="18" spans="2:7" ht="15.75" customHeight="1" thickBot="1">
      <c r="B18" s="109" t="s">
        <v>2</v>
      </c>
      <c r="C18" s="112"/>
      <c r="D18" s="56">
        <f>D15+D16</f>
        <v>24613.37</v>
      </c>
      <c r="E18" s="43" t="s">
        <v>2</v>
      </c>
      <c r="F18" s="55">
        <f>SUM(F10:F16)</f>
        <v>175396.72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6</v>
      </c>
      <c r="D20" s="35"/>
      <c r="E20" s="31"/>
      <c r="F20" s="32" t="s">
        <v>12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7</v>
      </c>
      <c r="D22" s="19"/>
      <c r="E22" s="12"/>
      <c r="F22" s="14"/>
      <c r="G22" s="26"/>
    </row>
    <row r="23" spans="2:7" ht="18.75">
      <c r="B23" s="5"/>
      <c r="C23" s="36" t="s">
        <v>8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4:G23"/>
  <sheetViews>
    <sheetView zoomScalePageLayoutView="0" workbookViewId="0" topLeftCell="A1">
      <selection activeCell="B4" sqref="B4:G5"/>
    </sheetView>
  </sheetViews>
  <sheetFormatPr defaultColWidth="9.140625" defaultRowHeight="12.75"/>
  <cols>
    <col min="3" max="3" width="22.421875" style="0" customWidth="1"/>
    <col min="4" max="4" width="15.421875" style="0" customWidth="1"/>
    <col min="5" max="5" width="23.7109375" style="0" customWidth="1"/>
    <col min="6" max="6" width="12.28125" style="0" customWidth="1"/>
    <col min="7" max="7" width="15.7109375" style="0" customWidth="1"/>
  </cols>
  <sheetData>
    <row r="4" spans="2:7" ht="12.75" customHeight="1">
      <c r="B4" s="72" t="s">
        <v>150</v>
      </c>
      <c r="C4" s="72"/>
      <c r="D4" s="72"/>
      <c r="E4" s="72"/>
      <c r="F4" s="72"/>
      <c r="G4" s="72"/>
    </row>
    <row r="5" spans="2:7" ht="13.5" customHeight="1" thickBot="1">
      <c r="B5" s="73"/>
      <c r="C5" s="73"/>
      <c r="D5" s="73"/>
      <c r="E5" s="73"/>
      <c r="F5" s="73"/>
      <c r="G5" s="73"/>
    </row>
    <row r="6" spans="2:7" ht="12.75">
      <c r="B6" s="74" t="s">
        <v>1</v>
      </c>
      <c r="C6" s="77" t="s">
        <v>0</v>
      </c>
      <c r="D6" s="80" t="s">
        <v>15</v>
      </c>
      <c r="E6" s="74" t="s">
        <v>3</v>
      </c>
      <c r="F6" s="83" t="s">
        <v>4</v>
      </c>
      <c r="G6" s="86" t="s">
        <v>9</v>
      </c>
    </row>
    <row r="7" spans="2:7" ht="12.75">
      <c r="B7" s="75"/>
      <c r="C7" s="78"/>
      <c r="D7" s="113"/>
      <c r="E7" s="75"/>
      <c r="F7" s="84"/>
      <c r="G7" s="87"/>
    </row>
    <row r="8" spans="2:7" ht="13.5" thickBot="1">
      <c r="B8" s="76"/>
      <c r="C8" s="79"/>
      <c r="D8" s="114"/>
      <c r="E8" s="76"/>
      <c r="F8" s="85"/>
      <c r="G8" s="88"/>
    </row>
    <row r="9" spans="2:7" ht="15.75" thickBot="1">
      <c r="B9" s="57">
        <v>1</v>
      </c>
      <c r="C9" s="42" t="s">
        <v>16</v>
      </c>
      <c r="D9" s="54">
        <v>25625</v>
      </c>
      <c r="E9" s="28"/>
      <c r="F9" s="29"/>
      <c r="G9" s="89">
        <f>D13-D16</f>
        <v>0</v>
      </c>
    </row>
    <row r="10" spans="2:7" ht="33.75" customHeight="1">
      <c r="B10" s="57">
        <v>2</v>
      </c>
      <c r="C10" s="37" t="s">
        <v>57</v>
      </c>
      <c r="D10" s="59" t="s">
        <v>14</v>
      </c>
      <c r="E10" s="62" t="s">
        <v>153</v>
      </c>
      <c r="F10" s="49">
        <v>21450</v>
      </c>
      <c r="G10" s="116"/>
    </row>
    <row r="11" spans="2:7" ht="32.25" customHeight="1">
      <c r="B11" s="58"/>
      <c r="C11" s="37" t="s">
        <v>19</v>
      </c>
      <c r="D11" s="60">
        <v>0</v>
      </c>
      <c r="E11" s="62" t="s">
        <v>154</v>
      </c>
      <c r="F11" s="49">
        <v>22620</v>
      </c>
      <c r="G11" s="116"/>
    </row>
    <row r="12" spans="2:7" ht="16.5" thickBot="1">
      <c r="B12" s="38"/>
      <c r="C12" s="66" t="s">
        <v>13</v>
      </c>
      <c r="D12" s="48">
        <v>0</v>
      </c>
      <c r="E12" s="63"/>
      <c r="F12" s="50"/>
      <c r="G12" s="117"/>
    </row>
    <row r="13" spans="2:7" ht="31.5" customHeight="1" thickBot="1">
      <c r="B13" s="92" t="s">
        <v>2</v>
      </c>
      <c r="C13" s="118"/>
      <c r="D13" s="53">
        <f>D11+D12</f>
        <v>0</v>
      </c>
      <c r="E13" s="63"/>
      <c r="F13" s="51"/>
      <c r="G13" s="119" t="s">
        <v>24</v>
      </c>
    </row>
    <row r="14" spans="2:7" ht="34.5" customHeight="1">
      <c r="B14" s="58">
        <v>3</v>
      </c>
      <c r="C14" s="37" t="s">
        <v>57</v>
      </c>
      <c r="D14" s="41" t="s">
        <v>11</v>
      </c>
      <c r="E14" s="63"/>
      <c r="F14" s="51"/>
      <c r="G14" s="120"/>
    </row>
    <row r="15" spans="2:7" ht="45.75" customHeight="1">
      <c r="B15" s="38"/>
      <c r="C15" s="64" t="s">
        <v>10</v>
      </c>
      <c r="D15" s="60">
        <v>10076</v>
      </c>
      <c r="E15" s="63"/>
      <c r="F15" s="51"/>
      <c r="G15" s="96">
        <f>D9+D18-F18</f>
        <v>-8369</v>
      </c>
    </row>
    <row r="16" spans="2:7" ht="12.75">
      <c r="B16" s="99"/>
      <c r="C16" s="124" t="s">
        <v>13</v>
      </c>
      <c r="D16" s="130">
        <v>0</v>
      </c>
      <c r="E16" s="110"/>
      <c r="F16" s="107"/>
      <c r="G16" s="121"/>
    </row>
    <row r="17" spans="2:7" ht="13.5" thickBot="1">
      <c r="B17" s="123"/>
      <c r="C17" s="125"/>
      <c r="D17" s="127"/>
      <c r="E17" s="128"/>
      <c r="F17" s="129"/>
      <c r="G17" s="121"/>
    </row>
    <row r="18" spans="2:7" ht="15.75" thickBot="1">
      <c r="B18" s="109" t="s">
        <v>2</v>
      </c>
      <c r="C18" s="112"/>
      <c r="D18" s="56">
        <f>D15+D16</f>
        <v>10076</v>
      </c>
      <c r="E18" s="43" t="s">
        <v>2</v>
      </c>
      <c r="F18" s="55">
        <f>SUM(F10:F16)</f>
        <v>44070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6</v>
      </c>
      <c r="D20" s="35"/>
      <c r="E20" s="31"/>
      <c r="F20" s="32" t="s">
        <v>12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7</v>
      </c>
      <c r="D22" s="19"/>
      <c r="E22" s="12"/>
      <c r="F22" s="14"/>
      <c r="G22" s="26"/>
    </row>
    <row r="23" spans="2:7" ht="18.75">
      <c r="B23" s="5"/>
      <c r="C23" s="36" t="s">
        <v>8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B4:G23"/>
  <sheetViews>
    <sheetView zoomScalePageLayoutView="0" workbookViewId="0" topLeftCell="A1">
      <selection activeCell="M23" sqref="M23"/>
    </sheetView>
  </sheetViews>
  <sheetFormatPr defaultColWidth="9.140625" defaultRowHeight="12.75"/>
  <cols>
    <col min="3" max="3" width="22.57421875" style="0" customWidth="1"/>
    <col min="4" max="4" width="16.00390625" style="0" customWidth="1"/>
    <col min="5" max="5" width="22.57421875" style="0" customWidth="1"/>
    <col min="6" max="6" width="14.00390625" style="0" customWidth="1"/>
    <col min="7" max="7" width="15.7109375" style="0" customWidth="1"/>
  </cols>
  <sheetData>
    <row r="4" spans="2:7" ht="12.75" customHeight="1">
      <c r="B4" s="72" t="s">
        <v>150</v>
      </c>
      <c r="C4" s="72"/>
      <c r="D4" s="72"/>
      <c r="E4" s="72"/>
      <c r="F4" s="72"/>
      <c r="G4" s="72"/>
    </row>
    <row r="5" spans="2:7" ht="13.5" customHeight="1" thickBot="1">
      <c r="B5" s="73"/>
      <c r="C5" s="73"/>
      <c r="D5" s="73"/>
      <c r="E5" s="73"/>
      <c r="F5" s="73"/>
      <c r="G5" s="73"/>
    </row>
    <row r="6" spans="2:7" ht="12.75">
      <c r="B6" s="74" t="s">
        <v>1</v>
      </c>
      <c r="C6" s="77" t="s">
        <v>0</v>
      </c>
      <c r="D6" s="80" t="s">
        <v>15</v>
      </c>
      <c r="E6" s="74" t="s">
        <v>3</v>
      </c>
      <c r="F6" s="83" t="s">
        <v>4</v>
      </c>
      <c r="G6" s="86" t="s">
        <v>9</v>
      </c>
    </row>
    <row r="7" spans="2:7" ht="12.75">
      <c r="B7" s="75"/>
      <c r="C7" s="78"/>
      <c r="D7" s="113"/>
      <c r="E7" s="75"/>
      <c r="F7" s="84"/>
      <c r="G7" s="87"/>
    </row>
    <row r="8" spans="2:7" ht="13.5" thickBot="1">
      <c r="B8" s="76"/>
      <c r="C8" s="79"/>
      <c r="D8" s="114"/>
      <c r="E8" s="76"/>
      <c r="F8" s="85"/>
      <c r="G8" s="88"/>
    </row>
    <row r="9" spans="2:7" ht="15.75" thickBot="1">
      <c r="B9" s="57">
        <v>1</v>
      </c>
      <c r="C9" s="69" t="s">
        <v>16</v>
      </c>
      <c r="D9" s="54">
        <v>-29473.78</v>
      </c>
      <c r="E9" s="28"/>
      <c r="F9" s="29"/>
      <c r="G9" s="89">
        <f>D13-D16</f>
        <v>16366.779999999999</v>
      </c>
    </row>
    <row r="10" spans="2:7" ht="33" customHeight="1" thickBot="1">
      <c r="B10" s="57">
        <v>2</v>
      </c>
      <c r="C10" s="70" t="s">
        <v>56</v>
      </c>
      <c r="D10" s="68" t="s">
        <v>14</v>
      </c>
      <c r="E10" s="62"/>
      <c r="F10" s="49"/>
      <c r="G10" s="116"/>
    </row>
    <row r="11" spans="2:7" ht="15.75">
      <c r="B11" s="58"/>
      <c r="C11" s="37" t="s">
        <v>19</v>
      </c>
      <c r="D11" s="60">
        <v>16154.7</v>
      </c>
      <c r="E11" s="62"/>
      <c r="F11" s="49"/>
      <c r="G11" s="116"/>
    </row>
    <row r="12" spans="2:7" ht="16.5" thickBot="1">
      <c r="B12" s="38"/>
      <c r="C12" s="66" t="s">
        <v>13</v>
      </c>
      <c r="D12" s="48">
        <v>48798</v>
      </c>
      <c r="E12" s="63"/>
      <c r="F12" s="50"/>
      <c r="G12" s="117"/>
    </row>
    <row r="13" spans="2:7" ht="33.75" customHeight="1" thickBot="1">
      <c r="B13" s="92" t="s">
        <v>2</v>
      </c>
      <c r="C13" s="118"/>
      <c r="D13" s="53">
        <f>D11+D12</f>
        <v>64952.7</v>
      </c>
      <c r="E13" s="63"/>
      <c r="F13" s="51"/>
      <c r="G13" s="119" t="s">
        <v>24</v>
      </c>
    </row>
    <row r="14" spans="2:7" ht="42" customHeight="1">
      <c r="B14" s="58">
        <v>3</v>
      </c>
      <c r="C14" s="37" t="s">
        <v>56</v>
      </c>
      <c r="D14" s="41" t="s">
        <v>11</v>
      </c>
      <c r="E14" s="63"/>
      <c r="F14" s="51"/>
      <c r="G14" s="120"/>
    </row>
    <row r="15" spans="2:7" ht="47.25" customHeight="1">
      <c r="B15" s="38"/>
      <c r="C15" s="64" t="s">
        <v>10</v>
      </c>
      <c r="D15" s="60">
        <v>5000</v>
      </c>
      <c r="E15" s="63"/>
      <c r="F15" s="51"/>
      <c r="G15" s="96">
        <f>D9+D18-F18</f>
        <v>24112.14</v>
      </c>
    </row>
    <row r="16" spans="2:7" ht="12.75">
      <c r="B16" s="99"/>
      <c r="C16" s="124" t="s">
        <v>13</v>
      </c>
      <c r="D16" s="130">
        <v>48585.92</v>
      </c>
      <c r="E16" s="110"/>
      <c r="F16" s="107"/>
      <c r="G16" s="121"/>
    </row>
    <row r="17" spans="2:7" ht="13.5" thickBot="1">
      <c r="B17" s="123"/>
      <c r="C17" s="125"/>
      <c r="D17" s="127"/>
      <c r="E17" s="128"/>
      <c r="F17" s="129"/>
      <c r="G17" s="121"/>
    </row>
    <row r="18" spans="2:7" ht="15.75" thickBot="1">
      <c r="B18" s="109" t="s">
        <v>2</v>
      </c>
      <c r="C18" s="112"/>
      <c r="D18" s="56">
        <f>D15+D16</f>
        <v>53585.92</v>
      </c>
      <c r="E18" s="43" t="s">
        <v>2</v>
      </c>
      <c r="F18" s="55">
        <f>SUM(F10:F16)</f>
        <v>0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6</v>
      </c>
      <c r="D20" s="35"/>
      <c r="E20" s="31"/>
      <c r="F20" s="32" t="s">
        <v>12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7</v>
      </c>
      <c r="D22" s="19"/>
      <c r="E22" s="12"/>
      <c r="F22" s="14"/>
      <c r="G22" s="26"/>
    </row>
    <row r="23" spans="2:7" ht="18.75">
      <c r="B23" s="5"/>
      <c r="C23" s="36" t="s">
        <v>8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27" sqref="K27"/>
    </sheetView>
  </sheetViews>
  <sheetFormatPr defaultColWidth="9.140625" defaultRowHeight="12.75"/>
  <cols>
    <col min="3" max="3" width="22.421875" style="0" customWidth="1"/>
    <col min="4" max="4" width="16.140625" style="0" customWidth="1"/>
    <col min="5" max="5" width="21.8515625" style="0" customWidth="1"/>
    <col min="6" max="6" width="13.28125" style="0" customWidth="1"/>
    <col min="7" max="7" width="15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6021.43</v>
      </c>
      <c r="E8" s="28"/>
      <c r="F8" s="29"/>
      <c r="G8" s="89">
        <f>D12-D15</f>
        <v>35586.73000000001</v>
      </c>
    </row>
    <row r="9" spans="2:7" ht="33.75" customHeight="1">
      <c r="B9" s="57">
        <v>2</v>
      </c>
      <c r="C9" s="37" t="s">
        <v>58</v>
      </c>
      <c r="D9" s="59" t="s">
        <v>14</v>
      </c>
      <c r="E9" s="62" t="s">
        <v>36</v>
      </c>
      <c r="F9" s="49">
        <v>80171.96</v>
      </c>
      <c r="G9" s="116"/>
    </row>
    <row r="10" spans="2:7" ht="31.5" customHeight="1">
      <c r="B10" s="58"/>
      <c r="C10" s="37" t="s">
        <v>19</v>
      </c>
      <c r="D10" s="60">
        <v>30811.21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130096.8</v>
      </c>
      <c r="E11" s="63"/>
      <c r="F11" s="50"/>
      <c r="G11" s="117"/>
    </row>
    <row r="12" spans="2:7" ht="31.5" customHeight="1" thickBot="1">
      <c r="B12" s="92" t="s">
        <v>2</v>
      </c>
      <c r="C12" s="118"/>
      <c r="D12" s="53">
        <f>D10+D11</f>
        <v>160908.01</v>
      </c>
      <c r="E12" s="63"/>
      <c r="F12" s="51"/>
      <c r="G12" s="119" t="s">
        <v>24</v>
      </c>
    </row>
    <row r="13" spans="2:7" ht="33" customHeight="1">
      <c r="B13" s="58">
        <v>3</v>
      </c>
      <c r="C13" s="37" t="s">
        <v>58</v>
      </c>
      <c r="D13" s="41" t="s">
        <v>11</v>
      </c>
      <c r="E13" s="63"/>
      <c r="F13" s="51"/>
      <c r="G13" s="120"/>
    </row>
    <row r="14" spans="2:7" ht="41.25" customHeight="1">
      <c r="B14" s="38"/>
      <c r="C14" s="64" t="s">
        <v>10</v>
      </c>
      <c r="D14" s="60">
        <v>2500</v>
      </c>
      <c r="E14" s="63"/>
      <c r="F14" s="51"/>
      <c r="G14" s="96">
        <f>D8+D17-F17</f>
        <v>53670.749999999985</v>
      </c>
    </row>
    <row r="15" spans="2:7" ht="12.75">
      <c r="B15" s="99"/>
      <c r="C15" s="124" t="s">
        <v>13</v>
      </c>
      <c r="D15" s="130">
        <v>125321.28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127821.28</v>
      </c>
      <c r="E17" s="43" t="s">
        <v>2</v>
      </c>
      <c r="F17" s="55">
        <f>SUM(F9:F15)</f>
        <v>80171.96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13" sqref="M13"/>
    </sheetView>
  </sheetViews>
  <sheetFormatPr defaultColWidth="9.140625" defaultRowHeight="12.75"/>
  <cols>
    <col min="3" max="3" width="24.00390625" style="0" customWidth="1"/>
    <col min="4" max="4" width="17.57421875" style="0" customWidth="1"/>
    <col min="5" max="5" width="22.28125" style="0" customWidth="1"/>
    <col min="6" max="6" width="13.28125" style="0" customWidth="1"/>
    <col min="7" max="7" width="15.71093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12152.92</v>
      </c>
      <c r="E8" s="28"/>
      <c r="F8" s="29"/>
      <c r="G8" s="89">
        <f>D12-D15</f>
        <v>10372.300000000001</v>
      </c>
    </row>
    <row r="9" spans="2:7" ht="30.75" customHeight="1">
      <c r="B9" s="57">
        <v>2</v>
      </c>
      <c r="C9" s="37" t="s">
        <v>59</v>
      </c>
      <c r="D9" s="59" t="s">
        <v>14</v>
      </c>
      <c r="E9" s="62" t="s">
        <v>155</v>
      </c>
      <c r="F9" s="49">
        <v>6110</v>
      </c>
      <c r="G9" s="116"/>
    </row>
    <row r="10" spans="2:7" ht="38.25" customHeight="1">
      <c r="B10" s="58"/>
      <c r="C10" s="37" t="s">
        <v>19</v>
      </c>
      <c r="D10" s="60">
        <v>9177.12</v>
      </c>
      <c r="E10" s="62"/>
      <c r="F10" s="49"/>
      <c r="G10" s="116"/>
    </row>
    <row r="11" spans="2:7" ht="30" customHeight="1" thickBot="1">
      <c r="B11" s="38"/>
      <c r="C11" s="66" t="s">
        <v>13</v>
      </c>
      <c r="D11" s="48">
        <v>11196.6</v>
      </c>
      <c r="E11" s="63"/>
      <c r="F11" s="50"/>
      <c r="G11" s="117"/>
    </row>
    <row r="12" spans="2:7" ht="36" customHeight="1" thickBot="1">
      <c r="B12" s="92" t="s">
        <v>2</v>
      </c>
      <c r="C12" s="118"/>
      <c r="D12" s="53">
        <f>D10+D11</f>
        <v>20373.72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59</v>
      </c>
      <c r="D13" s="41" t="s">
        <v>11</v>
      </c>
      <c r="E13" s="63"/>
      <c r="F13" s="51"/>
      <c r="G13" s="120"/>
    </row>
    <row r="14" spans="2:7" ht="32.25" customHeight="1">
      <c r="B14" s="38"/>
      <c r="C14" s="64" t="s">
        <v>10</v>
      </c>
      <c r="D14" s="60">
        <v>0</v>
      </c>
      <c r="E14" s="63"/>
      <c r="F14" s="51"/>
      <c r="G14" s="96">
        <f>D8+D17-F17</f>
        <v>16044.34</v>
      </c>
    </row>
    <row r="15" spans="2:7" ht="12.75">
      <c r="B15" s="99"/>
      <c r="C15" s="124" t="s">
        <v>13</v>
      </c>
      <c r="D15" s="130">
        <v>10001.42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7.75" customHeight="1" thickBot="1">
      <c r="B17" s="109" t="s">
        <v>2</v>
      </c>
      <c r="C17" s="112"/>
      <c r="D17" s="56">
        <f>D14+D15</f>
        <v>10001.42</v>
      </c>
      <c r="E17" s="43" t="s">
        <v>2</v>
      </c>
      <c r="F17" s="55">
        <f>SUM(F9:F15)</f>
        <v>6110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N19" sqref="N19"/>
    </sheetView>
  </sheetViews>
  <sheetFormatPr defaultColWidth="9.140625" defaultRowHeight="12.75"/>
  <cols>
    <col min="3" max="3" width="23.7109375" style="0" customWidth="1"/>
    <col min="4" max="4" width="18.421875" style="0" customWidth="1"/>
    <col min="5" max="5" width="19.57421875" style="0" customWidth="1"/>
    <col min="6" max="6" width="12.28125" style="0" customWidth="1"/>
    <col min="7" max="7" width="15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81484.94</v>
      </c>
      <c r="E8" s="28"/>
      <c r="F8" s="29"/>
      <c r="G8" s="89">
        <f>D12-D15</f>
        <v>108107.06</v>
      </c>
    </row>
    <row r="9" spans="2:7" ht="31.5">
      <c r="B9" s="57">
        <v>2</v>
      </c>
      <c r="C9" s="37" t="s">
        <v>60</v>
      </c>
      <c r="D9" s="59" t="s">
        <v>14</v>
      </c>
      <c r="E9" s="62" t="s">
        <v>20</v>
      </c>
      <c r="F9" s="49">
        <v>1762.99</v>
      </c>
      <c r="G9" s="116"/>
    </row>
    <row r="10" spans="2:7" ht="31.5">
      <c r="B10" s="58"/>
      <c r="C10" s="37" t="s">
        <v>19</v>
      </c>
      <c r="D10" s="60">
        <v>98754.74</v>
      </c>
      <c r="E10" s="62" t="s">
        <v>28</v>
      </c>
      <c r="F10" s="49">
        <v>9000</v>
      </c>
      <c r="G10" s="116"/>
    </row>
    <row r="11" spans="2:7" ht="32.25" thickBot="1">
      <c r="B11" s="38"/>
      <c r="C11" s="66" t="s">
        <v>13</v>
      </c>
      <c r="D11" s="48">
        <v>262825.44</v>
      </c>
      <c r="E11" s="63" t="s">
        <v>156</v>
      </c>
      <c r="F11" s="50">
        <v>14770</v>
      </c>
      <c r="G11" s="117"/>
    </row>
    <row r="12" spans="2:7" ht="46.5" customHeight="1" thickBot="1">
      <c r="B12" s="92" t="s">
        <v>2</v>
      </c>
      <c r="C12" s="118"/>
      <c r="D12" s="53">
        <f>D10+D11</f>
        <v>361580.18</v>
      </c>
      <c r="E12" s="63" t="s">
        <v>157</v>
      </c>
      <c r="F12" s="51">
        <v>534408.54</v>
      </c>
      <c r="G12" s="119" t="s">
        <v>24</v>
      </c>
    </row>
    <row r="13" spans="2:7" ht="30.75" customHeight="1">
      <c r="B13" s="58">
        <v>3</v>
      </c>
      <c r="C13" s="37" t="s">
        <v>60</v>
      </c>
      <c r="D13" s="41" t="s">
        <v>11</v>
      </c>
      <c r="E13" s="63" t="s">
        <v>158</v>
      </c>
      <c r="F13" s="51">
        <v>530</v>
      </c>
      <c r="G13" s="120"/>
    </row>
    <row r="14" spans="2:7" ht="37.5" customHeight="1">
      <c r="B14" s="38"/>
      <c r="C14" s="64" t="s">
        <v>10</v>
      </c>
      <c r="D14" s="60">
        <v>11467.69</v>
      </c>
      <c r="E14" s="63"/>
      <c r="F14" s="51"/>
      <c r="G14" s="96">
        <f>D8+D17-F17</f>
        <v>-214045.78000000003</v>
      </c>
    </row>
    <row r="15" spans="2:7" ht="12.75">
      <c r="B15" s="99"/>
      <c r="C15" s="124" t="s">
        <v>13</v>
      </c>
      <c r="D15" s="130">
        <v>253473.12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264940.81</v>
      </c>
      <c r="E17" s="43" t="s">
        <v>2</v>
      </c>
      <c r="F17" s="55">
        <f>SUM(F9:F15)</f>
        <v>560471.53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2" sqref="L12"/>
    </sheetView>
  </sheetViews>
  <sheetFormatPr defaultColWidth="9.140625" defaultRowHeight="12.75"/>
  <cols>
    <col min="3" max="3" width="23.8515625" style="0" customWidth="1"/>
    <col min="4" max="4" width="18.140625" style="0" customWidth="1"/>
    <col min="5" max="5" width="24.140625" style="0" customWidth="1"/>
    <col min="6" max="6" width="14.00390625" style="0" customWidth="1"/>
    <col min="7" max="7" width="16.0039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-21770.63</v>
      </c>
      <c r="E8" s="28"/>
      <c r="F8" s="29"/>
      <c r="G8" s="89">
        <f>D12-D15</f>
        <v>11834.179999999997</v>
      </c>
    </row>
    <row r="9" spans="2:7" ht="48" customHeight="1">
      <c r="B9" s="57">
        <v>2</v>
      </c>
      <c r="C9" s="37" t="s">
        <v>61</v>
      </c>
      <c r="D9" s="59" t="s">
        <v>14</v>
      </c>
      <c r="E9" s="62"/>
      <c r="F9" s="49"/>
      <c r="G9" s="116"/>
    </row>
    <row r="10" spans="2:7" ht="35.25" customHeight="1">
      <c r="B10" s="58"/>
      <c r="C10" s="37" t="s">
        <v>19</v>
      </c>
      <c r="D10" s="60">
        <v>8521.56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22719</v>
      </c>
      <c r="E11" s="63"/>
      <c r="F11" s="50"/>
      <c r="G11" s="117"/>
    </row>
    <row r="12" spans="2:7" ht="36" customHeight="1" thickBot="1">
      <c r="B12" s="92" t="s">
        <v>2</v>
      </c>
      <c r="C12" s="118"/>
      <c r="D12" s="53">
        <f>D10+D11</f>
        <v>31240.559999999998</v>
      </c>
      <c r="E12" s="63"/>
      <c r="F12" s="51"/>
      <c r="G12" s="119" t="s">
        <v>24</v>
      </c>
    </row>
    <row r="13" spans="2:7" ht="39" customHeight="1">
      <c r="B13" s="58">
        <v>3</v>
      </c>
      <c r="C13" s="37" t="s">
        <v>61</v>
      </c>
      <c r="D13" s="41" t="s">
        <v>11</v>
      </c>
      <c r="E13" s="63"/>
      <c r="F13" s="51"/>
      <c r="G13" s="120"/>
    </row>
    <row r="14" spans="2:7" ht="38.25" customHeight="1">
      <c r="B14" s="38"/>
      <c r="C14" s="64" t="s">
        <v>10</v>
      </c>
      <c r="D14" s="60">
        <v>0</v>
      </c>
      <c r="E14" s="63"/>
      <c r="F14" s="51"/>
      <c r="G14" s="96">
        <f>D8+D17-F17</f>
        <v>-2364.25</v>
      </c>
    </row>
    <row r="15" spans="2:7" ht="12.75">
      <c r="B15" s="99"/>
      <c r="C15" s="124" t="s">
        <v>13</v>
      </c>
      <c r="D15" s="130">
        <v>19406.38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19406.38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O13" sqref="O13"/>
    </sheetView>
  </sheetViews>
  <sheetFormatPr defaultColWidth="9.140625" defaultRowHeight="12.75"/>
  <cols>
    <col min="3" max="3" width="24.7109375" style="0" customWidth="1"/>
    <col min="4" max="4" width="17.7109375" style="0" customWidth="1"/>
    <col min="5" max="5" width="22.28125" style="0" customWidth="1"/>
    <col min="6" max="6" width="13.8515625" style="0" customWidth="1"/>
    <col min="7" max="7" width="16.281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21981.25</v>
      </c>
      <c r="E8" s="28"/>
      <c r="F8" s="29"/>
      <c r="G8" s="89">
        <f>D12-D15</f>
        <v>8115.199999999999</v>
      </c>
    </row>
    <row r="9" spans="2:7" ht="30.75" customHeight="1" thickBot="1">
      <c r="B9" s="57">
        <v>2</v>
      </c>
      <c r="C9" s="70" t="s">
        <v>62</v>
      </c>
      <c r="D9" s="68" t="s">
        <v>14</v>
      </c>
      <c r="E9" s="62" t="s">
        <v>159</v>
      </c>
      <c r="F9" s="49">
        <v>4853.99</v>
      </c>
      <c r="G9" s="116"/>
    </row>
    <row r="10" spans="2:7" ht="20.25" customHeight="1">
      <c r="B10" s="58"/>
      <c r="C10" s="37" t="s">
        <v>19</v>
      </c>
      <c r="D10" s="60">
        <v>5525.17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13645.18</v>
      </c>
      <c r="E11" s="63"/>
      <c r="F11" s="50"/>
      <c r="G11" s="117"/>
    </row>
    <row r="12" spans="2:7" ht="31.5" customHeight="1" thickBot="1">
      <c r="B12" s="92" t="s">
        <v>2</v>
      </c>
      <c r="C12" s="118"/>
      <c r="D12" s="53">
        <f>D10+D11</f>
        <v>19170.35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62</v>
      </c>
      <c r="D13" s="41" t="s">
        <v>11</v>
      </c>
      <c r="E13" s="63"/>
      <c r="F13" s="51"/>
      <c r="G13" s="120"/>
    </row>
    <row r="14" spans="2:7" ht="32.25" customHeight="1">
      <c r="B14" s="38"/>
      <c r="C14" s="64" t="s">
        <v>10</v>
      </c>
      <c r="D14" s="60">
        <v>0</v>
      </c>
      <c r="E14" s="63"/>
      <c r="F14" s="51"/>
      <c r="G14" s="96">
        <f>D8+D17-F17</f>
        <v>28182.410000000003</v>
      </c>
    </row>
    <row r="15" spans="2:7" ht="12.75">
      <c r="B15" s="99"/>
      <c r="C15" s="124" t="s">
        <v>13</v>
      </c>
      <c r="D15" s="130">
        <v>11055.15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3.25" customHeight="1" thickBot="1">
      <c r="B17" s="109" t="s">
        <v>2</v>
      </c>
      <c r="C17" s="112"/>
      <c r="D17" s="56">
        <f>D14+D15</f>
        <v>11055.15</v>
      </c>
      <c r="E17" s="43" t="s">
        <v>2</v>
      </c>
      <c r="F17" s="55">
        <f>SUM(F9:F15)</f>
        <v>4853.99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20" sqref="K20"/>
    </sheetView>
  </sheetViews>
  <sheetFormatPr defaultColWidth="9.140625" defaultRowHeight="12.75"/>
  <cols>
    <col min="3" max="3" width="25.57421875" style="0" customWidth="1"/>
    <col min="4" max="4" width="16.140625" style="0" customWidth="1"/>
    <col min="5" max="5" width="20.57421875" style="0" customWidth="1"/>
    <col min="6" max="6" width="13.28125" style="0" customWidth="1"/>
    <col min="7" max="7" width="15.8515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22901.17</v>
      </c>
      <c r="E8" s="28"/>
      <c r="F8" s="29"/>
      <c r="G8" s="89">
        <f>D12-D15</f>
        <v>747.8700000000008</v>
      </c>
    </row>
    <row r="9" spans="2:7" ht="19.5" thickBot="1">
      <c r="B9" s="57">
        <v>2</v>
      </c>
      <c r="C9" s="70" t="s">
        <v>63</v>
      </c>
      <c r="D9" s="68" t="s">
        <v>14</v>
      </c>
      <c r="E9" s="62"/>
      <c r="F9" s="49"/>
      <c r="G9" s="116"/>
    </row>
    <row r="10" spans="2:7" ht="15.75">
      <c r="B10" s="58"/>
      <c r="C10" s="37" t="s">
        <v>19</v>
      </c>
      <c r="D10" s="60">
        <v>244.43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5536.8</v>
      </c>
      <c r="E11" s="63"/>
      <c r="F11" s="50"/>
      <c r="G11" s="117"/>
    </row>
    <row r="12" spans="2:7" ht="30.75" customHeight="1" thickBot="1">
      <c r="B12" s="92" t="s">
        <v>2</v>
      </c>
      <c r="C12" s="118"/>
      <c r="D12" s="53">
        <f>D10+D11</f>
        <v>5781.2300000000005</v>
      </c>
      <c r="E12" s="63"/>
      <c r="F12" s="51"/>
      <c r="G12" s="119" t="s">
        <v>24</v>
      </c>
    </row>
    <row r="13" spans="2:7" ht="31.5" customHeight="1">
      <c r="B13" s="58">
        <v>3</v>
      </c>
      <c r="C13" s="37" t="s">
        <v>63</v>
      </c>
      <c r="D13" s="41" t="s">
        <v>11</v>
      </c>
      <c r="E13" s="63"/>
      <c r="F13" s="51"/>
      <c r="G13" s="120"/>
    </row>
    <row r="14" spans="2:7" ht="37.5" customHeight="1">
      <c r="B14" s="38"/>
      <c r="C14" s="64" t="s">
        <v>10</v>
      </c>
      <c r="D14" s="60">
        <v>0</v>
      </c>
      <c r="E14" s="63"/>
      <c r="F14" s="51"/>
      <c r="G14" s="96">
        <f>D8+D17-F17</f>
        <v>27934.53</v>
      </c>
    </row>
    <row r="15" spans="2:7" ht="12.75">
      <c r="B15" s="99"/>
      <c r="C15" s="124" t="s">
        <v>13</v>
      </c>
      <c r="D15" s="130">
        <v>5033.36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5033.36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25.421875" style="0" customWidth="1"/>
    <col min="4" max="4" width="16.8515625" style="0" customWidth="1"/>
    <col min="5" max="5" width="20.7109375" style="0" customWidth="1"/>
    <col min="6" max="6" width="14.7109375" style="0" customWidth="1"/>
    <col min="7" max="7" width="16.0039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26825.07</v>
      </c>
      <c r="E8" s="28"/>
      <c r="F8" s="29"/>
      <c r="G8" s="89">
        <f>D12-D15</f>
        <v>1221.3300000000008</v>
      </c>
    </row>
    <row r="9" spans="2:7" ht="18.75">
      <c r="B9" s="57">
        <v>2</v>
      </c>
      <c r="C9" s="37" t="s">
        <v>64</v>
      </c>
      <c r="D9" s="59" t="s">
        <v>14</v>
      </c>
      <c r="E9" s="62"/>
      <c r="F9" s="49"/>
      <c r="G9" s="116"/>
    </row>
    <row r="10" spans="2:7" ht="15.75">
      <c r="B10" s="58"/>
      <c r="C10" s="37" t="s">
        <v>19</v>
      </c>
      <c r="D10" s="60">
        <v>1089.93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6705.6</v>
      </c>
      <c r="E11" s="63"/>
      <c r="F11" s="50"/>
      <c r="G11" s="117"/>
    </row>
    <row r="12" spans="2:7" ht="33.75" customHeight="1" thickBot="1">
      <c r="B12" s="92" t="s">
        <v>2</v>
      </c>
      <c r="C12" s="118"/>
      <c r="D12" s="53">
        <f>D10+D11</f>
        <v>7795.530000000001</v>
      </c>
      <c r="E12" s="63"/>
      <c r="F12" s="51"/>
      <c r="G12" s="119" t="s">
        <v>24</v>
      </c>
    </row>
    <row r="13" spans="2:7" ht="34.5" customHeight="1">
      <c r="B13" s="58">
        <v>3</v>
      </c>
      <c r="C13" s="37" t="s">
        <v>64</v>
      </c>
      <c r="D13" s="41" t="s">
        <v>11</v>
      </c>
      <c r="E13" s="63"/>
      <c r="F13" s="51"/>
      <c r="G13" s="120"/>
    </row>
    <row r="14" spans="2:7" ht="36" customHeight="1">
      <c r="B14" s="38"/>
      <c r="C14" s="64" t="s">
        <v>10</v>
      </c>
      <c r="D14" s="60">
        <v>0</v>
      </c>
      <c r="E14" s="63"/>
      <c r="F14" s="51"/>
      <c r="G14" s="96">
        <f>D8+D17-F17</f>
        <v>33399.27</v>
      </c>
    </row>
    <row r="15" spans="2:7" ht="12.75">
      <c r="B15" s="99"/>
      <c r="C15" s="124" t="s">
        <v>13</v>
      </c>
      <c r="D15" s="130">
        <v>6574.2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6574.2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B2" sqref="B2:G3"/>
    </sheetView>
  </sheetViews>
  <sheetFormatPr defaultColWidth="9.140625" defaultRowHeight="12.75"/>
  <cols>
    <col min="2" max="2" width="7.00390625" style="0" customWidth="1"/>
    <col min="3" max="3" width="21.57421875" style="0" customWidth="1"/>
    <col min="4" max="4" width="17.57421875" style="0" customWidth="1"/>
    <col min="5" max="5" width="28.28125" style="0" customWidth="1"/>
    <col min="6" max="6" width="13.8515625" style="0" customWidth="1"/>
    <col min="7" max="7" width="18.140625" style="0" customWidth="1"/>
    <col min="10" max="10" width="11.57421875" style="0" customWidth="1"/>
  </cols>
  <sheetData>
    <row r="2" spans="2:7" ht="12.75" customHeight="1">
      <c r="B2" s="72" t="s">
        <v>150</v>
      </c>
      <c r="C2" s="72"/>
      <c r="D2" s="72"/>
      <c r="E2" s="72"/>
      <c r="F2" s="72"/>
      <c r="G2" s="72"/>
    </row>
    <row r="3" spans="2:7" ht="13.5" customHeight="1" thickBot="1">
      <c r="B3" s="73"/>
      <c r="C3" s="73"/>
      <c r="D3" s="73"/>
      <c r="E3" s="73"/>
      <c r="F3" s="73"/>
      <c r="G3" s="73"/>
    </row>
    <row r="4" spans="2:7" ht="12.75">
      <c r="B4" s="74" t="s">
        <v>1</v>
      </c>
      <c r="C4" s="77" t="s">
        <v>0</v>
      </c>
      <c r="D4" s="80" t="s">
        <v>15</v>
      </c>
      <c r="E4" s="74" t="s">
        <v>3</v>
      </c>
      <c r="F4" s="83" t="s">
        <v>4</v>
      </c>
      <c r="G4" s="86" t="s">
        <v>9</v>
      </c>
    </row>
    <row r="5" spans="2:7" ht="12.75">
      <c r="B5" s="75"/>
      <c r="C5" s="78"/>
      <c r="D5" s="81"/>
      <c r="E5" s="75"/>
      <c r="F5" s="84"/>
      <c r="G5" s="87"/>
    </row>
    <row r="6" spans="2:7" ht="13.5" thickBot="1">
      <c r="B6" s="76"/>
      <c r="C6" s="79"/>
      <c r="D6" s="82"/>
      <c r="E6" s="76"/>
      <c r="F6" s="85"/>
      <c r="G6" s="88"/>
    </row>
    <row r="7" spans="2:7" ht="15.75" thickBot="1">
      <c r="B7" s="57">
        <v>1</v>
      </c>
      <c r="C7" s="69" t="s">
        <v>16</v>
      </c>
      <c r="D7" s="54">
        <v>77523.81</v>
      </c>
      <c r="E7" s="28"/>
      <c r="F7" s="29"/>
      <c r="G7" s="89">
        <f>D11-D14</f>
        <v>25399.46</v>
      </c>
    </row>
    <row r="8" spans="2:7" ht="31.5" customHeight="1" thickBot="1">
      <c r="B8" s="57">
        <v>2</v>
      </c>
      <c r="C8" s="70" t="s">
        <v>21</v>
      </c>
      <c r="D8" s="68" t="s">
        <v>14</v>
      </c>
      <c r="E8" s="62" t="s">
        <v>109</v>
      </c>
      <c r="F8" s="49">
        <v>10835.14</v>
      </c>
      <c r="G8" s="90"/>
    </row>
    <row r="9" spans="2:7" ht="34.5" customHeight="1">
      <c r="B9" s="58"/>
      <c r="C9" s="37" t="s">
        <v>19</v>
      </c>
      <c r="D9" s="60">
        <v>22302.39</v>
      </c>
      <c r="E9" s="62" t="s">
        <v>112</v>
      </c>
      <c r="F9" s="49">
        <v>2154.74</v>
      </c>
      <c r="G9" s="90"/>
    </row>
    <row r="10" spans="2:7" ht="27.75" customHeight="1" thickBot="1">
      <c r="B10" s="38"/>
      <c r="C10" s="66" t="s">
        <v>13</v>
      </c>
      <c r="D10" s="48">
        <v>45741</v>
      </c>
      <c r="E10" s="63"/>
      <c r="F10" s="50"/>
      <c r="G10" s="91"/>
    </row>
    <row r="11" spans="2:7" ht="31.5" customHeight="1" thickBot="1">
      <c r="B11" s="92" t="s">
        <v>2</v>
      </c>
      <c r="C11" s="93"/>
      <c r="D11" s="53">
        <f>D9+D10</f>
        <v>68043.39</v>
      </c>
      <c r="E11" s="63"/>
      <c r="F11" s="51"/>
      <c r="G11" s="94" t="s">
        <v>24</v>
      </c>
    </row>
    <row r="12" spans="2:7" ht="35.25" customHeight="1">
      <c r="B12" s="58">
        <v>3</v>
      </c>
      <c r="C12" s="37" t="s">
        <v>21</v>
      </c>
      <c r="D12" s="41" t="s">
        <v>11</v>
      </c>
      <c r="E12" s="63"/>
      <c r="F12" s="51"/>
      <c r="G12" s="95"/>
    </row>
    <row r="13" spans="2:7" ht="38.25">
      <c r="B13" s="38"/>
      <c r="C13" s="39" t="s">
        <v>10</v>
      </c>
      <c r="D13" s="52">
        <v>19461.8</v>
      </c>
      <c r="E13" s="63"/>
      <c r="F13" s="51"/>
      <c r="G13" s="96">
        <f>D7+D16-F16</f>
        <v>126639.65999999997</v>
      </c>
    </row>
    <row r="14" spans="2:7" ht="12.75">
      <c r="B14" s="99"/>
      <c r="C14" s="101" t="s">
        <v>13</v>
      </c>
      <c r="D14" s="103">
        <v>42643.93</v>
      </c>
      <c r="E14" s="110"/>
      <c r="F14" s="107"/>
      <c r="G14" s="97"/>
    </row>
    <row r="15" spans="2:7" ht="13.5" thickBot="1">
      <c r="B15" s="100"/>
      <c r="C15" s="102"/>
      <c r="D15" s="104"/>
      <c r="E15" s="111"/>
      <c r="F15" s="108"/>
      <c r="G15" s="97"/>
    </row>
    <row r="16" spans="2:7" ht="25.5" customHeight="1" thickBot="1">
      <c r="B16" s="109" t="s">
        <v>2</v>
      </c>
      <c r="C16" s="93"/>
      <c r="D16" s="56">
        <f>D13+D14</f>
        <v>62105.729999999996</v>
      </c>
      <c r="E16" s="43" t="s">
        <v>2</v>
      </c>
      <c r="F16" s="55">
        <f>SUM(F8:F14)</f>
        <v>12989.88</v>
      </c>
      <c r="G16" s="98"/>
    </row>
    <row r="17" spans="2:7" ht="18.75">
      <c r="B17" s="9"/>
      <c r="C17" s="10"/>
      <c r="D17" s="18"/>
      <c r="E17" s="11"/>
      <c r="F17" s="13"/>
      <c r="G17" s="25"/>
    </row>
    <row r="18" spans="2:7" ht="18">
      <c r="B18" s="30"/>
      <c r="C18" s="34" t="s">
        <v>6</v>
      </c>
      <c r="D18" s="35"/>
      <c r="E18" s="31"/>
      <c r="F18" s="32" t="s">
        <v>12</v>
      </c>
      <c r="G18" s="33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6" t="s">
        <v>7</v>
      </c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</sheetData>
  <sheetProtection/>
  <mergeCells count="17"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  <mergeCell ref="B2:G3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25.57421875" style="0" customWidth="1"/>
    <col min="4" max="4" width="16.7109375" style="0" customWidth="1"/>
    <col min="5" max="5" width="19.28125" style="0" customWidth="1"/>
    <col min="6" max="6" width="12.57421875" style="0" customWidth="1"/>
    <col min="7" max="7" width="15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-16833.77</v>
      </c>
      <c r="E8" s="28"/>
      <c r="F8" s="29"/>
      <c r="G8" s="89">
        <f>D12-D15</f>
        <v>3851.789999999999</v>
      </c>
    </row>
    <row r="9" spans="2:7" ht="18.75">
      <c r="B9" s="57">
        <v>2</v>
      </c>
      <c r="C9" s="37" t="s">
        <v>65</v>
      </c>
      <c r="D9" s="59" t="s">
        <v>14</v>
      </c>
      <c r="E9" s="62" t="s">
        <v>126</v>
      </c>
      <c r="F9" s="49">
        <v>3421.02</v>
      </c>
      <c r="G9" s="116"/>
    </row>
    <row r="10" spans="2:7" ht="15.75">
      <c r="B10" s="58"/>
      <c r="C10" s="37" t="s">
        <v>19</v>
      </c>
      <c r="D10" s="60">
        <v>3052.97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5607</v>
      </c>
      <c r="E11" s="63"/>
      <c r="F11" s="50"/>
      <c r="G11" s="117"/>
    </row>
    <row r="12" spans="2:7" ht="30.75" customHeight="1" thickBot="1">
      <c r="B12" s="92" t="s">
        <v>2</v>
      </c>
      <c r="C12" s="118"/>
      <c r="D12" s="53">
        <f>D10+D11</f>
        <v>8659.97</v>
      </c>
      <c r="E12" s="63"/>
      <c r="F12" s="51"/>
      <c r="G12" s="119" t="s">
        <v>24</v>
      </c>
    </row>
    <row r="13" spans="2:7" ht="34.5" customHeight="1">
      <c r="B13" s="58">
        <v>3</v>
      </c>
      <c r="C13" s="37" t="s">
        <v>65</v>
      </c>
      <c r="D13" s="41" t="s">
        <v>11</v>
      </c>
      <c r="E13" s="63"/>
      <c r="F13" s="51"/>
      <c r="G13" s="120"/>
    </row>
    <row r="14" spans="2:7" ht="29.25" customHeight="1">
      <c r="B14" s="38"/>
      <c r="C14" s="64" t="s">
        <v>10</v>
      </c>
      <c r="D14" s="60">
        <v>0</v>
      </c>
      <c r="E14" s="63"/>
      <c r="F14" s="51"/>
      <c r="G14" s="96">
        <f>D8+D17-F17</f>
        <v>-15446.61</v>
      </c>
    </row>
    <row r="15" spans="2:7" ht="12.75">
      <c r="B15" s="99"/>
      <c r="C15" s="124" t="s">
        <v>13</v>
      </c>
      <c r="D15" s="130">
        <v>4808.18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4808.18</v>
      </c>
      <c r="E17" s="43" t="s">
        <v>2</v>
      </c>
      <c r="F17" s="55">
        <f>SUM(F9:F15)</f>
        <v>3421.02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P13" sqref="P13"/>
    </sheetView>
  </sheetViews>
  <sheetFormatPr defaultColWidth="9.140625" defaultRowHeight="12.75"/>
  <cols>
    <col min="3" max="3" width="24.00390625" style="0" customWidth="1"/>
    <col min="4" max="4" width="16.28125" style="0" customWidth="1"/>
    <col min="5" max="5" width="18.421875" style="0" customWidth="1"/>
    <col min="6" max="6" width="14.00390625" style="0" customWidth="1"/>
    <col min="7" max="7" width="15.281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14698.36</v>
      </c>
      <c r="E8" s="28"/>
      <c r="F8" s="29"/>
      <c r="G8" s="89">
        <f>D12-D15</f>
        <v>16.140000000000327</v>
      </c>
    </row>
    <row r="9" spans="2:7" ht="32.25" customHeight="1" thickBot="1">
      <c r="B9" s="57">
        <v>2</v>
      </c>
      <c r="C9" s="70" t="s">
        <v>67</v>
      </c>
      <c r="D9" s="68" t="s">
        <v>14</v>
      </c>
      <c r="E9" s="62" t="s">
        <v>28</v>
      </c>
      <c r="F9" s="49">
        <v>3000</v>
      </c>
      <c r="G9" s="116"/>
    </row>
    <row r="10" spans="2:7" ht="31.5">
      <c r="B10" s="58"/>
      <c r="C10" s="37" t="s">
        <v>19</v>
      </c>
      <c r="D10" s="60">
        <v>306.01</v>
      </c>
      <c r="E10" s="62" t="s">
        <v>20</v>
      </c>
      <c r="F10" s="49">
        <v>1683.77</v>
      </c>
      <c r="G10" s="116"/>
    </row>
    <row r="11" spans="2:7" ht="16.5" thickBot="1">
      <c r="B11" s="38"/>
      <c r="C11" s="66" t="s">
        <v>13</v>
      </c>
      <c r="D11" s="48">
        <v>6814.8</v>
      </c>
      <c r="E11" s="63"/>
      <c r="F11" s="50"/>
      <c r="G11" s="117"/>
    </row>
    <row r="12" spans="2:7" ht="32.25" customHeight="1" thickBot="1">
      <c r="B12" s="92" t="s">
        <v>2</v>
      </c>
      <c r="C12" s="118"/>
      <c r="D12" s="53">
        <f>D10+D11</f>
        <v>7120.81</v>
      </c>
      <c r="E12" s="63"/>
      <c r="F12" s="51"/>
      <c r="G12" s="119" t="s">
        <v>24</v>
      </c>
    </row>
    <row r="13" spans="2:7" ht="39" customHeight="1">
      <c r="B13" s="58">
        <v>3</v>
      </c>
      <c r="C13" s="37" t="s">
        <v>67</v>
      </c>
      <c r="D13" s="41" t="s">
        <v>11</v>
      </c>
      <c r="E13" s="63"/>
      <c r="F13" s="51"/>
      <c r="G13" s="120"/>
    </row>
    <row r="14" spans="2:7" ht="36" customHeight="1">
      <c r="B14" s="38"/>
      <c r="C14" s="64" t="s">
        <v>10</v>
      </c>
      <c r="D14" s="60">
        <v>0</v>
      </c>
      <c r="E14" s="63"/>
      <c r="F14" s="51"/>
      <c r="G14" s="96">
        <f>D8+D17-F17</f>
        <v>17119.26</v>
      </c>
    </row>
    <row r="15" spans="2:7" ht="12.75">
      <c r="B15" s="99"/>
      <c r="C15" s="124" t="s">
        <v>13</v>
      </c>
      <c r="D15" s="130">
        <v>7104.67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7104.67</v>
      </c>
      <c r="E17" s="43" t="s">
        <v>2</v>
      </c>
      <c r="F17" s="55">
        <f>SUM(F9:F15)</f>
        <v>4683.77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N20" sqref="N20"/>
    </sheetView>
  </sheetViews>
  <sheetFormatPr defaultColWidth="9.140625" defaultRowHeight="12.75"/>
  <cols>
    <col min="3" max="3" width="24.140625" style="0" customWidth="1"/>
    <col min="4" max="4" width="16.7109375" style="0" customWidth="1"/>
    <col min="5" max="5" width="22.28125" style="0" customWidth="1"/>
    <col min="6" max="6" width="13.00390625" style="0" customWidth="1"/>
    <col min="7" max="7" width="15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-11421.65</v>
      </c>
      <c r="E8" s="28"/>
      <c r="F8" s="29"/>
      <c r="G8" s="89">
        <f>D12-D15</f>
        <v>-362.8899999999994</v>
      </c>
    </row>
    <row r="9" spans="2:7" ht="46.5" customHeight="1" thickBot="1">
      <c r="B9" s="57">
        <v>2</v>
      </c>
      <c r="C9" s="70" t="s">
        <v>66</v>
      </c>
      <c r="D9" s="68" t="s">
        <v>14</v>
      </c>
      <c r="E9" s="62" t="s">
        <v>28</v>
      </c>
      <c r="F9" s="49">
        <v>2000</v>
      </c>
      <c r="G9" s="116"/>
    </row>
    <row r="10" spans="2:7" ht="15.75">
      <c r="B10" s="58"/>
      <c r="C10" s="37" t="s">
        <v>19</v>
      </c>
      <c r="D10" s="60">
        <v>194.56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5317.2</v>
      </c>
      <c r="E11" s="63"/>
      <c r="F11" s="50"/>
      <c r="G11" s="117"/>
    </row>
    <row r="12" spans="2:7" ht="31.5" customHeight="1" thickBot="1">
      <c r="B12" s="92" t="s">
        <v>2</v>
      </c>
      <c r="C12" s="118"/>
      <c r="D12" s="53">
        <f>D10+D11</f>
        <v>5511.76</v>
      </c>
      <c r="E12" s="63"/>
      <c r="F12" s="51"/>
      <c r="G12" s="119" t="s">
        <v>24</v>
      </c>
    </row>
    <row r="13" spans="2:7" ht="36" customHeight="1">
      <c r="B13" s="58">
        <v>3</v>
      </c>
      <c r="C13" s="37" t="s">
        <v>66</v>
      </c>
      <c r="D13" s="41" t="s">
        <v>11</v>
      </c>
      <c r="E13" s="63"/>
      <c r="F13" s="51"/>
      <c r="G13" s="120"/>
    </row>
    <row r="14" spans="2:7" ht="36" customHeight="1">
      <c r="B14" s="38"/>
      <c r="C14" s="64" t="s">
        <v>10</v>
      </c>
      <c r="D14" s="60">
        <v>0</v>
      </c>
      <c r="E14" s="63"/>
      <c r="F14" s="51"/>
      <c r="G14" s="96">
        <f>D8+D17-F17</f>
        <v>-7547</v>
      </c>
    </row>
    <row r="15" spans="2:7" ht="12.75">
      <c r="B15" s="99"/>
      <c r="C15" s="124" t="s">
        <v>13</v>
      </c>
      <c r="D15" s="130">
        <v>5874.65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5874.65</v>
      </c>
      <c r="E17" s="43" t="s">
        <v>2</v>
      </c>
      <c r="F17" s="55">
        <f>SUM(F9:F15)</f>
        <v>2000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D8" sqref="D8"/>
    </sheetView>
  </sheetViews>
  <sheetFormatPr defaultColWidth="9.140625" defaultRowHeight="12.75"/>
  <cols>
    <col min="3" max="3" width="24.140625" style="0" customWidth="1"/>
    <col min="4" max="4" width="16.00390625" style="0" customWidth="1"/>
    <col min="5" max="5" width="23.00390625" style="0" customWidth="1"/>
    <col min="6" max="6" width="13.8515625" style="0" customWidth="1"/>
    <col min="7" max="7" width="15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9902.67</v>
      </c>
      <c r="E8" s="28"/>
      <c r="F8" s="29"/>
      <c r="G8" s="89">
        <f>D12-D15</f>
        <v>8808.72</v>
      </c>
    </row>
    <row r="9" spans="2:7" ht="36" customHeight="1" thickBot="1">
      <c r="B9" s="57">
        <v>2</v>
      </c>
      <c r="C9" s="70" t="s">
        <v>68</v>
      </c>
      <c r="D9" s="68" t="s">
        <v>14</v>
      </c>
      <c r="E9" s="62"/>
      <c r="F9" s="49"/>
      <c r="G9" s="116"/>
    </row>
    <row r="10" spans="2:7" ht="15.75">
      <c r="B10" s="58"/>
      <c r="C10" s="37" t="s">
        <v>19</v>
      </c>
      <c r="D10" s="60">
        <v>6859.82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6714</v>
      </c>
      <c r="E11" s="63"/>
      <c r="F11" s="50"/>
      <c r="G11" s="117"/>
    </row>
    <row r="12" spans="2:7" ht="33" customHeight="1" thickBot="1">
      <c r="B12" s="92" t="s">
        <v>2</v>
      </c>
      <c r="C12" s="118"/>
      <c r="D12" s="53">
        <f>D10+D11</f>
        <v>13573.82</v>
      </c>
      <c r="E12" s="63"/>
      <c r="F12" s="51"/>
      <c r="G12" s="119" t="s">
        <v>24</v>
      </c>
    </row>
    <row r="13" spans="2:7" ht="35.25" customHeight="1">
      <c r="B13" s="58">
        <v>3</v>
      </c>
      <c r="C13" s="37" t="s">
        <v>68</v>
      </c>
      <c r="D13" s="41" t="s">
        <v>11</v>
      </c>
      <c r="E13" s="63"/>
      <c r="F13" s="51"/>
      <c r="G13" s="120"/>
    </row>
    <row r="14" spans="2:7" ht="42" customHeight="1">
      <c r="B14" s="38"/>
      <c r="C14" s="64" t="s">
        <v>10</v>
      </c>
      <c r="D14" s="60">
        <v>0</v>
      </c>
      <c r="E14" s="63"/>
      <c r="F14" s="51"/>
      <c r="G14" s="96">
        <f>D8+D17-F17</f>
        <v>14667.77</v>
      </c>
    </row>
    <row r="15" spans="2:7" ht="12.75">
      <c r="B15" s="99"/>
      <c r="C15" s="124" t="s">
        <v>13</v>
      </c>
      <c r="D15" s="130">
        <v>4765.1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4765.1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P19" sqref="P19"/>
    </sheetView>
  </sheetViews>
  <sheetFormatPr defaultColWidth="9.140625" defaultRowHeight="12.75"/>
  <cols>
    <col min="3" max="3" width="23.7109375" style="0" customWidth="1"/>
    <col min="4" max="4" width="16.8515625" style="0" customWidth="1"/>
    <col min="5" max="5" width="21.421875" style="0" customWidth="1"/>
    <col min="6" max="6" width="13.00390625" style="0" customWidth="1"/>
    <col min="7" max="7" width="15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7987.64</v>
      </c>
      <c r="E8" s="28"/>
      <c r="F8" s="29"/>
      <c r="G8" s="89">
        <f>D12-D15</f>
        <v>4669.370000000001</v>
      </c>
    </row>
    <row r="9" spans="2:7" ht="33" customHeight="1" thickBot="1">
      <c r="B9" s="57">
        <v>2</v>
      </c>
      <c r="C9" s="70" t="s">
        <v>69</v>
      </c>
      <c r="D9" s="68" t="s">
        <v>14</v>
      </c>
      <c r="E9" s="62"/>
      <c r="F9" s="49"/>
      <c r="G9" s="116"/>
    </row>
    <row r="10" spans="2:7" ht="15.75">
      <c r="B10" s="58"/>
      <c r="C10" s="37" t="s">
        <v>19</v>
      </c>
      <c r="D10" s="60">
        <v>3452.36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6105.6</v>
      </c>
      <c r="E11" s="63"/>
      <c r="F11" s="50"/>
      <c r="G11" s="117"/>
    </row>
    <row r="12" spans="2:7" ht="33.75" customHeight="1" thickBot="1">
      <c r="B12" s="92" t="s">
        <v>2</v>
      </c>
      <c r="C12" s="118"/>
      <c r="D12" s="53">
        <f>D10+D11</f>
        <v>9557.960000000001</v>
      </c>
      <c r="E12" s="63"/>
      <c r="F12" s="51"/>
      <c r="G12" s="119" t="s">
        <v>24</v>
      </c>
    </row>
    <row r="13" spans="2:7" ht="28.5" customHeight="1">
      <c r="B13" s="58">
        <v>3</v>
      </c>
      <c r="C13" s="37" t="s">
        <v>69</v>
      </c>
      <c r="D13" s="41" t="s">
        <v>11</v>
      </c>
      <c r="E13" s="63"/>
      <c r="F13" s="51"/>
      <c r="G13" s="120"/>
    </row>
    <row r="14" spans="2:7" ht="38.25" customHeight="1">
      <c r="B14" s="38"/>
      <c r="C14" s="64" t="s">
        <v>10</v>
      </c>
      <c r="D14" s="60">
        <v>0</v>
      </c>
      <c r="E14" s="63"/>
      <c r="F14" s="51"/>
      <c r="G14" s="96">
        <f>D8+D17-F17</f>
        <v>12876.23</v>
      </c>
    </row>
    <row r="15" spans="2:7" ht="12.75">
      <c r="B15" s="99"/>
      <c r="C15" s="124" t="s">
        <v>13</v>
      </c>
      <c r="D15" s="130">
        <v>4888.59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4888.59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2" sqref="B2:G24"/>
    </sheetView>
  </sheetViews>
  <sheetFormatPr defaultColWidth="9.140625" defaultRowHeight="12.75"/>
  <cols>
    <col min="3" max="3" width="25.00390625" style="0" customWidth="1"/>
    <col min="4" max="4" width="18.00390625" style="0" customWidth="1"/>
    <col min="5" max="5" width="21.28125" style="0" customWidth="1"/>
    <col min="6" max="6" width="13.00390625" style="0" customWidth="1"/>
    <col min="7" max="7" width="15.7109375" style="0" customWidth="1"/>
  </cols>
  <sheetData>
    <row r="2" ht="12.75" customHeight="1"/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 customHeight="1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5.75" customHeight="1" thickBot="1">
      <c r="B7" s="76"/>
      <c r="C7" s="79"/>
      <c r="D7" s="114"/>
      <c r="E7" s="76"/>
      <c r="F7" s="85"/>
      <c r="G7" s="88"/>
    </row>
    <row r="8" spans="2:7" ht="15.75" customHeight="1" thickBot="1">
      <c r="B8" s="57">
        <v>1</v>
      </c>
      <c r="C8" s="42" t="s">
        <v>16</v>
      </c>
      <c r="D8" s="54">
        <v>9594.81</v>
      </c>
      <c r="E8" s="28"/>
      <c r="F8" s="29"/>
      <c r="G8" s="89">
        <f>D12-D15</f>
        <v>1975.9499999999998</v>
      </c>
    </row>
    <row r="9" spans="2:7" ht="33.75" customHeight="1">
      <c r="B9" s="57">
        <v>2</v>
      </c>
      <c r="C9" s="37" t="s">
        <v>70</v>
      </c>
      <c r="D9" s="59" t="s">
        <v>14</v>
      </c>
      <c r="E9" s="62" t="s">
        <v>160</v>
      </c>
      <c r="F9" s="49">
        <v>6047.87</v>
      </c>
      <c r="G9" s="116"/>
    </row>
    <row r="10" spans="2:7" ht="15.75">
      <c r="B10" s="58"/>
      <c r="C10" s="37" t="s">
        <v>19</v>
      </c>
      <c r="D10" s="60">
        <v>1275.19</v>
      </c>
      <c r="E10" s="62"/>
      <c r="F10" s="49"/>
      <c r="G10" s="116"/>
    </row>
    <row r="11" spans="2:7" ht="16.5" customHeight="1" thickBot="1">
      <c r="B11" s="38"/>
      <c r="C11" s="66" t="s">
        <v>13</v>
      </c>
      <c r="D11" s="48">
        <v>6688.8</v>
      </c>
      <c r="E11" s="63"/>
      <c r="F11" s="50"/>
      <c r="G11" s="117"/>
    </row>
    <row r="12" spans="2:7" ht="33" customHeight="1" thickBot="1">
      <c r="B12" s="92" t="s">
        <v>2</v>
      </c>
      <c r="C12" s="118"/>
      <c r="D12" s="53">
        <f>D10+D11</f>
        <v>7963.99</v>
      </c>
      <c r="E12" s="63"/>
      <c r="F12" s="51"/>
      <c r="G12" s="119" t="s">
        <v>24</v>
      </c>
    </row>
    <row r="13" spans="2:7" ht="28.5" customHeight="1">
      <c r="B13" s="58">
        <v>3</v>
      </c>
      <c r="C13" s="37" t="s">
        <v>70</v>
      </c>
      <c r="D13" s="41" t="s">
        <v>11</v>
      </c>
      <c r="E13" s="63"/>
      <c r="F13" s="51"/>
      <c r="G13" s="120"/>
    </row>
    <row r="14" spans="2:7" ht="30" customHeight="1">
      <c r="B14" s="38"/>
      <c r="C14" s="64" t="s">
        <v>10</v>
      </c>
      <c r="D14" s="60">
        <v>0</v>
      </c>
      <c r="E14" s="63"/>
      <c r="F14" s="51"/>
      <c r="G14" s="96">
        <f>D8+D17-F17</f>
        <v>9534.98</v>
      </c>
    </row>
    <row r="15" spans="2:7" ht="12.75" customHeight="1">
      <c r="B15" s="99"/>
      <c r="C15" s="124" t="s">
        <v>13</v>
      </c>
      <c r="D15" s="130">
        <v>5988.04</v>
      </c>
      <c r="E15" s="110"/>
      <c r="F15" s="107"/>
      <c r="G15" s="121"/>
    </row>
    <row r="16" spans="2:7" ht="13.5" customHeight="1" thickBot="1">
      <c r="B16" s="123"/>
      <c r="C16" s="125"/>
      <c r="D16" s="127"/>
      <c r="E16" s="128"/>
      <c r="F16" s="129"/>
      <c r="G16" s="121"/>
    </row>
    <row r="17" spans="2:7" ht="15.75" customHeight="1" thickBot="1">
      <c r="B17" s="109" t="s">
        <v>2</v>
      </c>
      <c r="C17" s="112"/>
      <c r="D17" s="56">
        <f>D14+D15</f>
        <v>5988.04</v>
      </c>
      <c r="E17" s="43" t="s">
        <v>2</v>
      </c>
      <c r="F17" s="55">
        <f>SUM(F9:F15)</f>
        <v>6047.87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4.7109375" style="0" customWidth="1"/>
    <col min="3" max="3" width="28.421875" style="0" customWidth="1"/>
    <col min="4" max="4" width="17.421875" style="0" customWidth="1"/>
    <col min="5" max="5" width="24.28125" style="0" customWidth="1"/>
    <col min="6" max="6" width="15.00390625" style="0" customWidth="1"/>
    <col min="7" max="7" width="18.00390625" style="0" customWidth="1"/>
  </cols>
  <sheetData>
    <row r="3" spans="2:7" ht="12.75">
      <c r="B3" s="72" t="s">
        <v>150</v>
      </c>
      <c r="C3" s="72"/>
      <c r="D3" s="72"/>
      <c r="E3" s="72"/>
      <c r="F3" s="72"/>
      <c r="G3" s="72"/>
    </row>
    <row r="4" spans="2:7" ht="13.5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-1330.5</v>
      </c>
      <c r="E8" s="28"/>
      <c r="F8" s="29"/>
      <c r="G8" s="89">
        <f>D12-D15</f>
        <v>3231.7799999999997</v>
      </c>
    </row>
    <row r="9" spans="2:7" ht="36" customHeight="1">
      <c r="B9" s="57">
        <v>2</v>
      </c>
      <c r="C9" s="37" t="s">
        <v>161</v>
      </c>
      <c r="D9" s="59" t="s">
        <v>14</v>
      </c>
      <c r="E9" s="62" t="s">
        <v>101</v>
      </c>
      <c r="F9" s="49">
        <v>3000</v>
      </c>
      <c r="G9" s="116"/>
    </row>
    <row r="10" spans="2:7" ht="15.75">
      <c r="B10" s="58"/>
      <c r="C10" s="37" t="s">
        <v>19</v>
      </c>
      <c r="D10" s="60">
        <v>1889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6759</v>
      </c>
      <c r="E11" s="63"/>
      <c r="F11" s="50"/>
      <c r="G11" s="117"/>
    </row>
    <row r="12" spans="2:7" ht="16.5" thickBot="1">
      <c r="B12" s="92" t="s">
        <v>2</v>
      </c>
      <c r="C12" s="118"/>
      <c r="D12" s="53">
        <f>D10+D11</f>
        <v>8648</v>
      </c>
      <c r="E12" s="63"/>
      <c r="F12" s="51"/>
      <c r="G12" s="119" t="s">
        <v>24</v>
      </c>
    </row>
    <row r="13" spans="2:7" ht="40.5" customHeight="1">
      <c r="B13" s="58">
        <v>3</v>
      </c>
      <c r="C13" s="37" t="s">
        <v>70</v>
      </c>
      <c r="D13" s="41" t="s">
        <v>11</v>
      </c>
      <c r="E13" s="63"/>
      <c r="F13" s="51"/>
      <c r="G13" s="120"/>
    </row>
    <row r="14" spans="2:7" ht="38.25" customHeight="1">
      <c r="B14" s="38"/>
      <c r="C14" s="64" t="s">
        <v>10</v>
      </c>
      <c r="D14" s="60">
        <v>0</v>
      </c>
      <c r="E14" s="63"/>
      <c r="F14" s="51"/>
      <c r="G14" s="96">
        <f>D8+D17-F17</f>
        <v>1085.7200000000003</v>
      </c>
    </row>
    <row r="15" spans="2:7" ht="12.75">
      <c r="B15" s="99"/>
      <c r="C15" s="124" t="s">
        <v>13</v>
      </c>
      <c r="D15" s="130">
        <v>5416.22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5416.22</v>
      </c>
      <c r="E17" s="43" t="s">
        <v>2</v>
      </c>
      <c r="F17" s="55">
        <f>SUM(F9:F15)</f>
        <v>3000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F15:F16"/>
    <mergeCell ref="B17:C17"/>
    <mergeCell ref="B15:B16"/>
    <mergeCell ref="C15:C16"/>
    <mergeCell ref="D15:D16"/>
    <mergeCell ref="E15:E16"/>
    <mergeCell ref="B5:B7"/>
    <mergeCell ref="C5:C7"/>
    <mergeCell ref="D5:D7"/>
    <mergeCell ref="E5:E7"/>
    <mergeCell ref="F5:F7"/>
    <mergeCell ref="B3:G4"/>
    <mergeCell ref="G5:G7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18" sqref="M17:M18"/>
    </sheetView>
  </sheetViews>
  <sheetFormatPr defaultColWidth="9.140625" defaultRowHeight="12.75"/>
  <cols>
    <col min="3" max="3" width="25.8515625" style="0" customWidth="1"/>
    <col min="4" max="4" width="18.28125" style="0" customWidth="1"/>
    <col min="5" max="5" width="20.57421875" style="0" customWidth="1"/>
    <col min="6" max="6" width="13.421875" style="0" customWidth="1"/>
    <col min="7" max="7" width="16.14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-1511.41</v>
      </c>
      <c r="E8" s="28"/>
      <c r="F8" s="29"/>
      <c r="G8" s="89">
        <f>D12-D15</f>
        <v>164.9399999999996</v>
      </c>
    </row>
    <row r="9" spans="2:7" ht="31.5">
      <c r="B9" s="57">
        <v>2</v>
      </c>
      <c r="C9" s="37" t="s">
        <v>72</v>
      </c>
      <c r="D9" s="59" t="s">
        <v>14</v>
      </c>
      <c r="E9" s="62" t="s">
        <v>109</v>
      </c>
      <c r="F9" s="49">
        <v>6303.64</v>
      </c>
      <c r="G9" s="116"/>
    </row>
    <row r="10" spans="2:7" ht="15.75">
      <c r="B10" s="58"/>
      <c r="C10" s="37" t="s">
        <v>19</v>
      </c>
      <c r="D10" s="60">
        <v>403.91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6724.8</v>
      </c>
      <c r="E11" s="63"/>
      <c r="F11" s="50"/>
      <c r="G11" s="117"/>
    </row>
    <row r="12" spans="2:7" ht="37.5" customHeight="1" thickBot="1">
      <c r="B12" s="92" t="s">
        <v>2</v>
      </c>
      <c r="C12" s="118"/>
      <c r="D12" s="53">
        <f>D10+D11</f>
        <v>7128.71</v>
      </c>
      <c r="E12" s="63"/>
      <c r="F12" s="51"/>
      <c r="G12" s="119" t="s">
        <v>24</v>
      </c>
    </row>
    <row r="13" spans="2:7" ht="36" customHeight="1">
      <c r="B13" s="58">
        <v>3</v>
      </c>
      <c r="C13" s="37" t="s">
        <v>72</v>
      </c>
      <c r="D13" s="41" t="s">
        <v>11</v>
      </c>
      <c r="E13" s="63"/>
      <c r="F13" s="51"/>
      <c r="G13" s="120"/>
    </row>
    <row r="14" spans="2:7" ht="36" customHeight="1">
      <c r="B14" s="38"/>
      <c r="C14" s="64" t="s">
        <v>10</v>
      </c>
      <c r="D14" s="60">
        <v>0</v>
      </c>
      <c r="E14" s="63"/>
      <c r="F14" s="51"/>
      <c r="G14" s="96">
        <f>D8+D17-F17</f>
        <v>-851.2799999999997</v>
      </c>
    </row>
    <row r="15" spans="2:7" ht="12.75">
      <c r="B15" s="99"/>
      <c r="C15" s="124" t="s">
        <v>13</v>
      </c>
      <c r="D15" s="130">
        <v>6963.77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6963.77</v>
      </c>
      <c r="E17" s="43" t="s">
        <v>2</v>
      </c>
      <c r="F17" s="55">
        <f>SUM(F9:F15)</f>
        <v>6303.64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22" sqref="M21:M22"/>
    </sheetView>
  </sheetViews>
  <sheetFormatPr defaultColWidth="9.140625" defaultRowHeight="12.75"/>
  <cols>
    <col min="3" max="3" width="26.140625" style="0" customWidth="1"/>
    <col min="4" max="4" width="16.8515625" style="0" customWidth="1"/>
    <col min="5" max="5" width="20.00390625" style="0" customWidth="1"/>
    <col min="6" max="6" width="12.421875" style="0" customWidth="1"/>
    <col min="7" max="7" width="15.281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9919.97</v>
      </c>
      <c r="E8" s="28"/>
      <c r="F8" s="29"/>
      <c r="G8" s="89">
        <f>D12-D15</f>
        <v>3442.6900000000005</v>
      </c>
    </row>
    <row r="9" spans="2:7" ht="18.75">
      <c r="B9" s="57">
        <v>2</v>
      </c>
      <c r="C9" s="37" t="s">
        <v>71</v>
      </c>
      <c r="D9" s="59" t="s">
        <v>14</v>
      </c>
      <c r="E9" s="62"/>
      <c r="F9" s="49"/>
      <c r="G9" s="116"/>
    </row>
    <row r="10" spans="2:7" ht="15.75">
      <c r="B10" s="58"/>
      <c r="C10" s="37" t="s">
        <v>19</v>
      </c>
      <c r="D10" s="60">
        <v>2867.53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3069</v>
      </c>
      <c r="E11" s="63"/>
      <c r="F11" s="50"/>
      <c r="G11" s="117"/>
    </row>
    <row r="12" spans="2:7" ht="33.75" customHeight="1" thickBot="1">
      <c r="B12" s="92" t="s">
        <v>2</v>
      </c>
      <c r="C12" s="118"/>
      <c r="D12" s="53">
        <f>D10+D11</f>
        <v>5936.530000000001</v>
      </c>
      <c r="E12" s="63"/>
      <c r="F12" s="51"/>
      <c r="G12" s="119" t="s">
        <v>24</v>
      </c>
    </row>
    <row r="13" spans="2:7" ht="33" customHeight="1">
      <c r="B13" s="58">
        <v>3</v>
      </c>
      <c r="C13" s="37" t="s">
        <v>71</v>
      </c>
      <c r="D13" s="41" t="s">
        <v>11</v>
      </c>
      <c r="E13" s="63"/>
      <c r="F13" s="51"/>
      <c r="G13" s="120"/>
    </row>
    <row r="14" spans="2:7" ht="34.5" customHeight="1">
      <c r="B14" s="38"/>
      <c r="C14" s="64" t="s">
        <v>10</v>
      </c>
      <c r="D14" s="60">
        <v>0</v>
      </c>
      <c r="E14" s="63"/>
      <c r="F14" s="51"/>
      <c r="G14" s="96">
        <f>D8+D17-F17</f>
        <v>12413.81</v>
      </c>
    </row>
    <row r="15" spans="2:7" ht="12.75">
      <c r="B15" s="99"/>
      <c r="C15" s="124" t="s">
        <v>13</v>
      </c>
      <c r="D15" s="130">
        <v>2493.84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2493.84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10" sqref="E10"/>
    </sheetView>
  </sheetViews>
  <sheetFormatPr defaultColWidth="9.140625" defaultRowHeight="12.75"/>
  <cols>
    <col min="3" max="3" width="18.421875" style="0" customWidth="1"/>
    <col min="4" max="4" width="16.57421875" style="0" customWidth="1"/>
    <col min="5" max="5" width="22.8515625" style="0" customWidth="1"/>
    <col min="6" max="6" width="14.140625" style="0" customWidth="1"/>
    <col min="7" max="7" width="15.8515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32941.77</v>
      </c>
      <c r="E8" s="28"/>
      <c r="F8" s="29"/>
      <c r="G8" s="89">
        <f>D12-D15</f>
        <v>32464.289999999994</v>
      </c>
    </row>
    <row r="9" spans="2:7" ht="18.75">
      <c r="B9" s="57">
        <v>2</v>
      </c>
      <c r="C9" s="37" t="s">
        <v>73</v>
      </c>
      <c r="D9" s="59" t="s">
        <v>14</v>
      </c>
      <c r="E9" s="62" t="s">
        <v>132</v>
      </c>
      <c r="F9" s="49">
        <v>631.65</v>
      </c>
      <c r="G9" s="116"/>
    </row>
    <row r="10" spans="2:7" ht="31.5">
      <c r="B10" s="58"/>
      <c r="C10" s="37" t="s">
        <v>19</v>
      </c>
      <c r="D10" s="60">
        <v>27565.4</v>
      </c>
      <c r="E10" s="62" t="s">
        <v>162</v>
      </c>
      <c r="F10" s="49">
        <v>177106.5</v>
      </c>
      <c r="G10" s="116"/>
    </row>
    <row r="11" spans="2:7" ht="16.5" thickBot="1">
      <c r="B11" s="38"/>
      <c r="C11" s="66" t="s">
        <v>13</v>
      </c>
      <c r="D11" s="48">
        <v>75470.4</v>
      </c>
      <c r="E11" s="63"/>
      <c r="F11" s="50"/>
      <c r="G11" s="117"/>
    </row>
    <row r="12" spans="2:7" ht="33" customHeight="1" thickBot="1">
      <c r="B12" s="92" t="s">
        <v>2</v>
      </c>
      <c r="C12" s="118"/>
      <c r="D12" s="53">
        <f>D10+D11</f>
        <v>103035.79999999999</v>
      </c>
      <c r="E12" s="63"/>
      <c r="F12" s="51"/>
      <c r="G12" s="119" t="s">
        <v>24</v>
      </c>
    </row>
    <row r="13" spans="2:7" ht="36.75" customHeight="1">
      <c r="B13" s="58">
        <v>3</v>
      </c>
      <c r="C13" s="37" t="s">
        <v>73</v>
      </c>
      <c r="D13" s="41" t="s">
        <v>11</v>
      </c>
      <c r="E13" s="63"/>
      <c r="F13" s="51"/>
      <c r="G13" s="120"/>
    </row>
    <row r="14" spans="2:7" ht="40.5" customHeight="1">
      <c r="B14" s="38"/>
      <c r="C14" s="64" t="s">
        <v>10</v>
      </c>
      <c r="D14" s="60">
        <v>0</v>
      </c>
      <c r="E14" s="63"/>
      <c r="F14" s="51"/>
      <c r="G14" s="96">
        <f>D8+D17-F17</f>
        <v>-74224.87</v>
      </c>
    </row>
    <row r="15" spans="2:7" ht="12.75">
      <c r="B15" s="99"/>
      <c r="C15" s="124" t="s">
        <v>13</v>
      </c>
      <c r="D15" s="130">
        <v>70571.51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70571.51</v>
      </c>
      <c r="E17" s="43" t="s">
        <v>2</v>
      </c>
      <c r="F17" s="55">
        <f>SUM(F9:F15)</f>
        <v>177738.15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1.57421875" style="0" customWidth="1"/>
    <col min="4" max="4" width="15.57421875" style="0" customWidth="1"/>
    <col min="5" max="5" width="24.8515625" style="0" customWidth="1"/>
    <col min="6" max="6" width="12.7109375" style="0" customWidth="1"/>
    <col min="7" max="7" width="16.0039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81"/>
      <c r="E6" s="75"/>
      <c r="F6" s="84"/>
      <c r="G6" s="87"/>
    </row>
    <row r="7" spans="2:7" ht="13.5" thickBot="1">
      <c r="B7" s="76"/>
      <c r="C7" s="79"/>
      <c r="D7" s="82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10763.48</v>
      </c>
      <c r="E8" s="28"/>
      <c r="F8" s="29"/>
      <c r="G8" s="89">
        <f>D12-D15</f>
        <v>5759.579999999998</v>
      </c>
    </row>
    <row r="9" spans="2:7" ht="30.75" customHeight="1" thickBot="1">
      <c r="B9" s="57">
        <v>2</v>
      </c>
      <c r="C9" s="70" t="s">
        <v>22</v>
      </c>
      <c r="D9" s="68" t="s">
        <v>14</v>
      </c>
      <c r="E9" s="62" t="s">
        <v>113</v>
      </c>
      <c r="F9" s="49">
        <v>1383.26</v>
      </c>
      <c r="G9" s="90"/>
    </row>
    <row r="10" spans="2:7" ht="33.75" customHeight="1">
      <c r="B10" s="58"/>
      <c r="C10" s="37" t="s">
        <v>19</v>
      </c>
      <c r="D10" s="60">
        <v>6686.47</v>
      </c>
      <c r="E10" s="62" t="s">
        <v>114</v>
      </c>
      <c r="F10" s="49">
        <v>46934</v>
      </c>
      <c r="G10" s="90"/>
    </row>
    <row r="11" spans="2:7" ht="36" customHeight="1" thickBot="1">
      <c r="B11" s="38"/>
      <c r="C11" s="66" t="s">
        <v>13</v>
      </c>
      <c r="D11" s="48">
        <v>29721.6</v>
      </c>
      <c r="E11" s="63" t="s">
        <v>115</v>
      </c>
      <c r="F11" s="50">
        <v>4773.21</v>
      </c>
      <c r="G11" s="91"/>
    </row>
    <row r="12" spans="2:7" ht="27" customHeight="1" thickBot="1">
      <c r="B12" s="92" t="s">
        <v>2</v>
      </c>
      <c r="C12" s="93"/>
      <c r="D12" s="53">
        <f>D10+D11</f>
        <v>36408.07</v>
      </c>
      <c r="E12" s="63" t="s">
        <v>116</v>
      </c>
      <c r="F12" s="51">
        <v>3915</v>
      </c>
      <c r="G12" s="94" t="s">
        <v>24</v>
      </c>
    </row>
    <row r="13" spans="2:7" ht="40.5" customHeight="1">
      <c r="B13" s="58">
        <v>3</v>
      </c>
      <c r="C13" s="37" t="s">
        <v>22</v>
      </c>
      <c r="D13" s="41" t="s">
        <v>11</v>
      </c>
      <c r="E13" s="63" t="s">
        <v>117</v>
      </c>
      <c r="F13" s="51">
        <v>2440</v>
      </c>
      <c r="G13" s="95"/>
    </row>
    <row r="14" spans="2:7" ht="39.75" customHeight="1">
      <c r="B14" s="38"/>
      <c r="C14" s="39" t="s">
        <v>10</v>
      </c>
      <c r="D14" s="52">
        <v>2500</v>
      </c>
      <c r="E14" s="63"/>
      <c r="F14" s="51"/>
      <c r="G14" s="96">
        <f>D8+D17-F17</f>
        <v>-15533.5</v>
      </c>
    </row>
    <row r="15" spans="2:7" ht="12.75">
      <c r="B15" s="99"/>
      <c r="C15" s="101" t="s">
        <v>13</v>
      </c>
      <c r="D15" s="103">
        <v>30648.49</v>
      </c>
      <c r="E15" s="110"/>
      <c r="F15" s="107"/>
      <c r="G15" s="97"/>
    </row>
    <row r="16" spans="2:7" ht="22.5" customHeight="1" thickBot="1">
      <c r="B16" s="100"/>
      <c r="C16" s="102"/>
      <c r="D16" s="104"/>
      <c r="E16" s="111"/>
      <c r="F16" s="108"/>
      <c r="G16" s="97"/>
    </row>
    <row r="17" spans="2:7" ht="27.75" customHeight="1" thickBot="1">
      <c r="B17" s="109" t="s">
        <v>2</v>
      </c>
      <c r="C17" s="93"/>
      <c r="D17" s="56">
        <f>D14+D15</f>
        <v>33148.490000000005</v>
      </c>
      <c r="E17" s="43" t="s">
        <v>2</v>
      </c>
      <c r="F17" s="55">
        <f>SUM(F9:F15)</f>
        <v>59445.47</v>
      </c>
      <c r="G17" s="98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17:C17"/>
    <mergeCell ref="G14:G17"/>
    <mergeCell ref="B15:B16"/>
    <mergeCell ref="C15:C16"/>
    <mergeCell ref="D15:D16"/>
    <mergeCell ref="E15:E16"/>
    <mergeCell ref="F15:F16"/>
    <mergeCell ref="G8:G11"/>
    <mergeCell ref="B12:C12"/>
    <mergeCell ref="G12:G13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P17" sqref="P17"/>
    </sheetView>
  </sheetViews>
  <sheetFormatPr defaultColWidth="9.140625" defaultRowHeight="12.75"/>
  <cols>
    <col min="3" max="3" width="17.140625" style="0" customWidth="1"/>
    <col min="4" max="4" width="17.00390625" style="0" customWidth="1"/>
    <col min="5" max="5" width="20.28125" style="0" customWidth="1"/>
    <col min="6" max="6" width="15.421875" style="0" customWidth="1"/>
    <col min="7" max="7" width="17.281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-19781.78</v>
      </c>
      <c r="E8" s="28"/>
      <c r="F8" s="29"/>
      <c r="G8" s="89">
        <f>D12-D15</f>
        <v>10739.139999999998</v>
      </c>
    </row>
    <row r="9" spans="2:7" ht="43.5" customHeight="1">
      <c r="B9" s="57">
        <v>2</v>
      </c>
      <c r="C9" s="37" t="s">
        <v>76</v>
      </c>
      <c r="D9" s="59" t="s">
        <v>14</v>
      </c>
      <c r="E9" s="62" t="s">
        <v>132</v>
      </c>
      <c r="F9" s="49">
        <v>855.04</v>
      </c>
      <c r="G9" s="116"/>
    </row>
    <row r="10" spans="2:7" ht="36.75" customHeight="1">
      <c r="B10" s="58"/>
      <c r="C10" s="37" t="s">
        <v>19</v>
      </c>
      <c r="D10" s="60">
        <v>10127.06</v>
      </c>
      <c r="E10" s="62" t="s">
        <v>132</v>
      </c>
      <c r="F10" s="49">
        <v>3230</v>
      </c>
      <c r="G10" s="116"/>
    </row>
    <row r="11" spans="2:7" ht="16.5" thickBot="1">
      <c r="B11" s="38"/>
      <c r="C11" s="66" t="s">
        <v>13</v>
      </c>
      <c r="D11" s="48">
        <v>12213</v>
      </c>
      <c r="E11" s="63"/>
      <c r="F11" s="50"/>
      <c r="G11" s="117"/>
    </row>
    <row r="12" spans="2:7" ht="33" customHeight="1" thickBot="1">
      <c r="B12" s="92" t="s">
        <v>2</v>
      </c>
      <c r="C12" s="118"/>
      <c r="D12" s="53">
        <f>D10+D11</f>
        <v>22340.059999999998</v>
      </c>
      <c r="E12" s="63"/>
      <c r="F12" s="51"/>
      <c r="G12" s="119" t="s">
        <v>24</v>
      </c>
    </row>
    <row r="13" spans="2:7" ht="29.25" customHeight="1">
      <c r="B13" s="58">
        <v>3</v>
      </c>
      <c r="C13" s="37" t="s">
        <v>76</v>
      </c>
      <c r="D13" s="41" t="s">
        <v>11</v>
      </c>
      <c r="E13" s="63"/>
      <c r="F13" s="51"/>
      <c r="G13" s="120"/>
    </row>
    <row r="14" spans="2:7" ht="40.5" customHeight="1">
      <c r="B14" s="38"/>
      <c r="C14" s="64" t="s">
        <v>10</v>
      </c>
      <c r="D14" s="60">
        <v>0</v>
      </c>
      <c r="E14" s="63"/>
      <c r="F14" s="51"/>
      <c r="G14" s="96">
        <f>D8+D17-F17</f>
        <v>-12265.899999999998</v>
      </c>
    </row>
    <row r="15" spans="2:7" ht="12.75">
      <c r="B15" s="99"/>
      <c r="C15" s="124" t="s">
        <v>13</v>
      </c>
      <c r="D15" s="130">
        <v>11600.92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11600.92</v>
      </c>
      <c r="E17" s="43" t="s">
        <v>2</v>
      </c>
      <c r="F17" s="55">
        <f>SUM(F9:F15)</f>
        <v>4085.04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9" sqref="L19"/>
    </sheetView>
  </sheetViews>
  <sheetFormatPr defaultColWidth="9.140625" defaultRowHeight="12.75"/>
  <cols>
    <col min="3" max="3" width="17.57421875" style="0" customWidth="1"/>
    <col min="4" max="4" width="16.8515625" style="0" customWidth="1"/>
    <col min="5" max="5" width="22.28125" style="0" customWidth="1"/>
    <col min="6" max="6" width="12.7109375" style="0" customWidth="1"/>
    <col min="7" max="7" width="15.281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-45072.08</v>
      </c>
      <c r="E8" s="28"/>
      <c r="F8" s="29"/>
      <c r="G8" s="89">
        <f>D12-D15</f>
        <v>8089.939999999999</v>
      </c>
    </row>
    <row r="9" spans="2:7" ht="31.5">
      <c r="B9" s="57">
        <v>2</v>
      </c>
      <c r="C9" s="37" t="s">
        <v>75</v>
      </c>
      <c r="D9" s="59" t="s">
        <v>14</v>
      </c>
      <c r="E9" s="62" t="s">
        <v>163</v>
      </c>
      <c r="F9" s="49">
        <v>2904.48</v>
      </c>
      <c r="G9" s="116"/>
    </row>
    <row r="10" spans="2:7" ht="15.75">
      <c r="B10" s="58"/>
      <c r="C10" s="37" t="s">
        <v>19</v>
      </c>
      <c r="D10" s="60">
        <v>5792.2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12772.6</v>
      </c>
      <c r="E11" s="63"/>
      <c r="F11" s="50"/>
      <c r="G11" s="117"/>
    </row>
    <row r="12" spans="2:7" ht="32.25" customHeight="1" thickBot="1">
      <c r="B12" s="92" t="s">
        <v>2</v>
      </c>
      <c r="C12" s="118"/>
      <c r="D12" s="53">
        <f>D10+D11</f>
        <v>18564.8</v>
      </c>
      <c r="E12" s="63"/>
      <c r="F12" s="51"/>
      <c r="G12" s="119" t="s">
        <v>24</v>
      </c>
    </row>
    <row r="13" spans="2:7" ht="34.5" customHeight="1">
      <c r="B13" s="58">
        <v>3</v>
      </c>
      <c r="C13" s="37" t="s">
        <v>75</v>
      </c>
      <c r="D13" s="41" t="s">
        <v>11</v>
      </c>
      <c r="E13" s="63"/>
      <c r="F13" s="51"/>
      <c r="G13" s="120"/>
    </row>
    <row r="14" spans="2:7" ht="39.75" customHeight="1">
      <c r="B14" s="38"/>
      <c r="C14" s="64" t="s">
        <v>10</v>
      </c>
      <c r="D14" s="60">
        <v>1200</v>
      </c>
      <c r="E14" s="63"/>
      <c r="F14" s="51"/>
      <c r="G14" s="96">
        <f>D8+D17-F17</f>
        <v>-36301.700000000004</v>
      </c>
    </row>
    <row r="15" spans="2:7" ht="12.75">
      <c r="B15" s="99"/>
      <c r="C15" s="124" t="s">
        <v>13</v>
      </c>
      <c r="D15" s="130">
        <v>10474.86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11674.86</v>
      </c>
      <c r="E17" s="43" t="s">
        <v>2</v>
      </c>
      <c r="F17" s="55">
        <f>SUM(F9:F15)</f>
        <v>2904.48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J22" sqref="J22"/>
    </sheetView>
  </sheetViews>
  <sheetFormatPr defaultColWidth="9.140625" defaultRowHeight="12.75"/>
  <cols>
    <col min="3" max="3" width="18.28125" style="0" customWidth="1"/>
    <col min="4" max="4" width="16.8515625" style="0" customWidth="1"/>
    <col min="5" max="5" width="26.00390625" style="0" customWidth="1"/>
    <col min="6" max="6" width="13.140625" style="0" customWidth="1"/>
    <col min="7" max="7" width="17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8162.19</v>
      </c>
      <c r="E8" s="28"/>
      <c r="F8" s="29"/>
      <c r="G8" s="89">
        <f>D12-D15</f>
        <v>5831.809999999998</v>
      </c>
    </row>
    <row r="9" spans="2:7" ht="31.5">
      <c r="B9" s="57">
        <v>2</v>
      </c>
      <c r="C9" s="37" t="s">
        <v>77</v>
      </c>
      <c r="D9" s="59" t="s">
        <v>14</v>
      </c>
      <c r="E9" s="62" t="s">
        <v>164</v>
      </c>
      <c r="F9" s="49">
        <v>2470</v>
      </c>
      <c r="G9" s="116"/>
    </row>
    <row r="10" spans="2:7" ht="15.75">
      <c r="B10" s="58"/>
      <c r="C10" s="37" t="s">
        <v>19</v>
      </c>
      <c r="D10" s="60">
        <v>6625.94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22908.6</v>
      </c>
      <c r="E11" s="63"/>
      <c r="F11" s="50"/>
      <c r="G11" s="117"/>
    </row>
    <row r="12" spans="2:7" ht="33" customHeight="1" thickBot="1">
      <c r="B12" s="92" t="s">
        <v>2</v>
      </c>
      <c r="C12" s="118"/>
      <c r="D12" s="53">
        <f>D10+D11</f>
        <v>29534.539999999997</v>
      </c>
      <c r="E12" s="63"/>
      <c r="F12" s="51"/>
      <c r="G12" s="119" t="s">
        <v>24</v>
      </c>
    </row>
    <row r="13" spans="2:7" ht="30" customHeight="1">
      <c r="B13" s="58">
        <v>3</v>
      </c>
      <c r="C13" s="37" t="s">
        <v>77</v>
      </c>
      <c r="D13" s="41" t="s">
        <v>11</v>
      </c>
      <c r="E13" s="63"/>
      <c r="F13" s="51"/>
      <c r="G13" s="120"/>
    </row>
    <row r="14" spans="2:7" ht="38.25" customHeight="1">
      <c r="B14" s="38"/>
      <c r="C14" s="64" t="s">
        <v>10</v>
      </c>
      <c r="D14" s="60">
        <v>1200</v>
      </c>
      <c r="E14" s="63"/>
      <c r="F14" s="51"/>
      <c r="G14" s="96">
        <f>D8+D17-F17</f>
        <v>30594.92</v>
      </c>
    </row>
    <row r="15" spans="2:7" ht="12.75">
      <c r="B15" s="99"/>
      <c r="C15" s="124" t="s">
        <v>13</v>
      </c>
      <c r="D15" s="130">
        <v>23702.73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24902.73</v>
      </c>
      <c r="E17" s="43" t="s">
        <v>2</v>
      </c>
      <c r="F17" s="55">
        <f>SUM(F9:F15)</f>
        <v>2470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O22" sqref="O22"/>
    </sheetView>
  </sheetViews>
  <sheetFormatPr defaultColWidth="9.140625" defaultRowHeight="12.75"/>
  <cols>
    <col min="3" max="3" width="19.140625" style="0" customWidth="1"/>
    <col min="4" max="4" width="16.28125" style="0" customWidth="1"/>
    <col min="5" max="5" width="19.8515625" style="0" customWidth="1"/>
    <col min="6" max="6" width="14.00390625" style="0" customWidth="1"/>
    <col min="7" max="7" width="16.14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24168.02</v>
      </c>
      <c r="E8" s="28"/>
      <c r="F8" s="29"/>
      <c r="G8" s="89">
        <f>D12-D15</f>
        <v>4523.299999999999</v>
      </c>
    </row>
    <row r="9" spans="2:7" ht="32.25" customHeight="1" thickBot="1">
      <c r="B9" s="57">
        <v>2</v>
      </c>
      <c r="C9" s="70" t="s">
        <v>78</v>
      </c>
      <c r="D9" s="68" t="s">
        <v>14</v>
      </c>
      <c r="E9" s="62" t="s">
        <v>165</v>
      </c>
      <c r="F9" s="49">
        <v>5518.58</v>
      </c>
      <c r="G9" s="116"/>
    </row>
    <row r="10" spans="2:7" ht="15.75">
      <c r="B10" s="58"/>
      <c r="C10" s="37" t="s">
        <v>19</v>
      </c>
      <c r="D10" s="60">
        <v>4484.69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18883</v>
      </c>
      <c r="E11" s="63"/>
      <c r="F11" s="50"/>
      <c r="G11" s="117"/>
    </row>
    <row r="12" spans="2:7" ht="32.25" customHeight="1" thickBot="1">
      <c r="B12" s="92" t="s">
        <v>2</v>
      </c>
      <c r="C12" s="118"/>
      <c r="D12" s="53">
        <f>D10+D11</f>
        <v>23367.69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78</v>
      </c>
      <c r="D13" s="41" t="s">
        <v>11</v>
      </c>
      <c r="E13" s="63"/>
      <c r="F13" s="51"/>
      <c r="G13" s="120"/>
    </row>
    <row r="14" spans="2:7" ht="45.75" customHeight="1">
      <c r="B14" s="38"/>
      <c r="C14" s="64" t="s">
        <v>10</v>
      </c>
      <c r="D14" s="60">
        <v>0</v>
      </c>
      <c r="E14" s="63"/>
      <c r="F14" s="51"/>
      <c r="G14" s="96">
        <f>D8+D17-F17</f>
        <v>37493.83</v>
      </c>
    </row>
    <row r="15" spans="2:7" ht="12.75">
      <c r="B15" s="99"/>
      <c r="C15" s="124" t="s">
        <v>13</v>
      </c>
      <c r="D15" s="130">
        <v>18844.39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18844.39</v>
      </c>
      <c r="E17" s="43" t="s">
        <v>2</v>
      </c>
      <c r="F17" s="55">
        <f>SUM(F9:F15)</f>
        <v>5518.58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19.8515625" style="0" customWidth="1"/>
    <col min="4" max="4" width="16.28125" style="0" customWidth="1"/>
    <col min="5" max="5" width="19.8515625" style="0" customWidth="1"/>
    <col min="6" max="6" width="14.7109375" style="0" customWidth="1"/>
    <col min="7" max="7" width="16.0039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15383.33</v>
      </c>
      <c r="E8" s="28"/>
      <c r="F8" s="29"/>
      <c r="G8" s="89">
        <f>D12-D15</f>
        <v>4442.76</v>
      </c>
    </row>
    <row r="9" spans="2:7" ht="31.5">
      <c r="B9" s="57">
        <v>2</v>
      </c>
      <c r="C9" s="37" t="s">
        <v>80</v>
      </c>
      <c r="D9" s="59" t="s">
        <v>14</v>
      </c>
      <c r="E9" s="62" t="s">
        <v>166</v>
      </c>
      <c r="F9" s="49">
        <v>422.7</v>
      </c>
      <c r="G9" s="116"/>
    </row>
    <row r="10" spans="2:7" ht="15.75">
      <c r="B10" s="58"/>
      <c r="C10" s="37" t="s">
        <v>19</v>
      </c>
      <c r="D10" s="60">
        <v>4196.56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11111.1</v>
      </c>
      <c r="E11" s="63"/>
      <c r="F11" s="50"/>
      <c r="G11" s="117"/>
    </row>
    <row r="12" spans="2:7" ht="34.5" customHeight="1" thickBot="1">
      <c r="B12" s="92" t="s">
        <v>2</v>
      </c>
      <c r="C12" s="118"/>
      <c r="D12" s="53">
        <f>D10+D11</f>
        <v>15307.66</v>
      </c>
      <c r="E12" s="63"/>
      <c r="F12" s="51"/>
      <c r="G12" s="119" t="s">
        <v>24</v>
      </c>
    </row>
    <row r="13" spans="2:7" ht="31.5" customHeight="1">
      <c r="B13" s="58">
        <v>3</v>
      </c>
      <c r="C13" s="37" t="s">
        <v>80</v>
      </c>
      <c r="D13" s="41" t="s">
        <v>11</v>
      </c>
      <c r="E13" s="63"/>
      <c r="F13" s="51"/>
      <c r="G13" s="120"/>
    </row>
    <row r="14" spans="2:7" ht="42" customHeight="1">
      <c r="B14" s="38"/>
      <c r="C14" s="64" t="s">
        <v>10</v>
      </c>
      <c r="D14" s="60">
        <v>0</v>
      </c>
      <c r="E14" s="63"/>
      <c r="F14" s="51"/>
      <c r="G14" s="96">
        <f>D8+D17-F17</f>
        <v>25825.53</v>
      </c>
    </row>
    <row r="15" spans="2:7" ht="12.75">
      <c r="B15" s="99"/>
      <c r="C15" s="124" t="s">
        <v>13</v>
      </c>
      <c r="D15" s="130">
        <v>10864.9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10864.9</v>
      </c>
      <c r="E17" s="43" t="s">
        <v>2</v>
      </c>
      <c r="F17" s="55">
        <f>SUM(F9:F15)</f>
        <v>422.7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P28" sqref="P28"/>
    </sheetView>
  </sheetViews>
  <sheetFormatPr defaultColWidth="9.140625" defaultRowHeight="12.75"/>
  <cols>
    <col min="3" max="3" width="18.57421875" style="0" customWidth="1"/>
    <col min="4" max="4" width="15.8515625" style="0" customWidth="1"/>
    <col min="5" max="5" width="19.7109375" style="0" customWidth="1"/>
    <col min="6" max="6" width="14.00390625" style="0" customWidth="1"/>
    <col min="7" max="7" width="18.14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13751.59</v>
      </c>
      <c r="E8" s="28"/>
      <c r="F8" s="29"/>
      <c r="G8" s="89">
        <f>D12-D15</f>
        <v>8275.119999999999</v>
      </c>
    </row>
    <row r="9" spans="2:7" ht="31.5">
      <c r="B9" s="57">
        <v>2</v>
      </c>
      <c r="C9" s="37" t="s">
        <v>79</v>
      </c>
      <c r="D9" s="59" t="s">
        <v>14</v>
      </c>
      <c r="E9" s="62" t="s">
        <v>167</v>
      </c>
      <c r="F9" s="49">
        <v>4200</v>
      </c>
      <c r="G9" s="116"/>
    </row>
    <row r="10" spans="2:7" ht="15.75">
      <c r="B10" s="58"/>
      <c r="C10" s="37" t="s">
        <v>19</v>
      </c>
      <c r="D10" s="60">
        <v>10477.94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21787.2</v>
      </c>
      <c r="E11" s="63"/>
      <c r="F11" s="50"/>
      <c r="G11" s="117"/>
    </row>
    <row r="12" spans="2:7" ht="27.75" customHeight="1" thickBot="1">
      <c r="B12" s="92" t="s">
        <v>2</v>
      </c>
      <c r="C12" s="118"/>
      <c r="D12" s="53">
        <f>D10+D11</f>
        <v>32265.14</v>
      </c>
      <c r="E12" s="63"/>
      <c r="F12" s="51"/>
      <c r="G12" s="119" t="s">
        <v>24</v>
      </c>
    </row>
    <row r="13" spans="2:7" ht="27.75" customHeight="1">
      <c r="B13" s="58">
        <v>3</v>
      </c>
      <c r="C13" s="37" t="s">
        <v>79</v>
      </c>
      <c r="D13" s="41" t="s">
        <v>11</v>
      </c>
      <c r="E13" s="63"/>
      <c r="F13" s="51"/>
      <c r="G13" s="120"/>
    </row>
    <row r="14" spans="2:7" ht="42.75" customHeight="1">
      <c r="B14" s="38"/>
      <c r="C14" s="64" t="s">
        <v>10</v>
      </c>
      <c r="D14" s="60">
        <v>6652.5</v>
      </c>
      <c r="E14" s="63"/>
      <c r="F14" s="51"/>
      <c r="G14" s="96">
        <f>D8+D17-F17</f>
        <v>40194.11</v>
      </c>
    </row>
    <row r="15" spans="2:7" ht="12.75">
      <c r="B15" s="99"/>
      <c r="C15" s="124" t="s">
        <v>13</v>
      </c>
      <c r="D15" s="130">
        <v>23990.02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30642.52</v>
      </c>
      <c r="E17" s="43" t="s">
        <v>2</v>
      </c>
      <c r="F17" s="55">
        <f>SUM(F9:F15)</f>
        <v>4200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25" sqref="E25"/>
    </sheetView>
  </sheetViews>
  <sheetFormatPr defaultColWidth="9.140625" defaultRowHeight="12.75"/>
  <cols>
    <col min="3" max="3" width="18.28125" style="0" customWidth="1"/>
    <col min="4" max="4" width="16.7109375" style="0" customWidth="1"/>
    <col min="5" max="5" width="23.140625" style="0" customWidth="1"/>
    <col min="6" max="6" width="13.00390625" style="0" customWidth="1"/>
    <col min="7" max="7" width="16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30285.3</v>
      </c>
      <c r="E8" s="28"/>
      <c r="F8" s="29"/>
      <c r="G8" s="89">
        <f>D12-D15</f>
        <v>5270.219999999999</v>
      </c>
    </row>
    <row r="9" spans="2:7" ht="47.25">
      <c r="B9" s="57">
        <v>2</v>
      </c>
      <c r="C9" s="37" t="s">
        <v>81</v>
      </c>
      <c r="D9" s="59" t="s">
        <v>14</v>
      </c>
      <c r="E9" s="62" t="s">
        <v>168</v>
      </c>
      <c r="F9" s="49">
        <v>5459.59</v>
      </c>
      <c r="G9" s="116"/>
    </row>
    <row r="10" spans="2:7" ht="15.75">
      <c r="B10" s="58"/>
      <c r="C10" s="37" t="s">
        <v>19</v>
      </c>
      <c r="D10" s="60">
        <v>4261.34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15146.14</v>
      </c>
      <c r="E11" s="63"/>
      <c r="F11" s="50"/>
      <c r="G11" s="117"/>
    </row>
    <row r="12" spans="2:7" ht="31.5" customHeight="1" thickBot="1">
      <c r="B12" s="92" t="s">
        <v>2</v>
      </c>
      <c r="C12" s="118"/>
      <c r="D12" s="53">
        <f>D10+D11</f>
        <v>19407.48</v>
      </c>
      <c r="E12" s="63"/>
      <c r="F12" s="51"/>
      <c r="G12" s="119" t="s">
        <v>24</v>
      </c>
    </row>
    <row r="13" spans="2:7" ht="29.25" customHeight="1">
      <c r="B13" s="58">
        <v>3</v>
      </c>
      <c r="C13" s="37" t="s">
        <v>81</v>
      </c>
      <c r="D13" s="41" t="s">
        <v>11</v>
      </c>
      <c r="E13" s="63"/>
      <c r="F13" s="51"/>
      <c r="G13" s="120"/>
    </row>
    <row r="14" spans="2:7" ht="38.25" customHeight="1">
      <c r="B14" s="38"/>
      <c r="C14" s="64" t="s">
        <v>10</v>
      </c>
      <c r="D14" s="60">
        <v>1200</v>
      </c>
      <c r="E14" s="63"/>
      <c r="F14" s="51"/>
      <c r="G14" s="96">
        <f>D8+D17-F17</f>
        <v>40162.97</v>
      </c>
    </row>
    <row r="15" spans="2:7" ht="12.75">
      <c r="B15" s="99"/>
      <c r="C15" s="124" t="s">
        <v>13</v>
      </c>
      <c r="D15" s="130">
        <v>14137.26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15337.26</v>
      </c>
      <c r="E17" s="43" t="s">
        <v>2</v>
      </c>
      <c r="F17" s="55">
        <f>SUM(F9:F15)</f>
        <v>5459.59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P19" sqref="P19"/>
    </sheetView>
  </sheetViews>
  <sheetFormatPr defaultColWidth="9.140625" defaultRowHeight="12.75"/>
  <cols>
    <col min="3" max="3" width="18.57421875" style="0" customWidth="1"/>
    <col min="4" max="4" width="17.421875" style="0" customWidth="1"/>
    <col min="5" max="5" width="23.7109375" style="0" customWidth="1"/>
    <col min="6" max="6" width="13.57421875" style="0" customWidth="1"/>
    <col min="7" max="7" width="15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-17155.34</v>
      </c>
      <c r="E8" s="28"/>
      <c r="F8" s="29"/>
      <c r="G8" s="89">
        <f>D12-D15</f>
        <v>3123.4300000000003</v>
      </c>
    </row>
    <row r="9" spans="2:7" ht="18.75">
      <c r="B9" s="57">
        <v>2</v>
      </c>
      <c r="C9" s="37" t="s">
        <v>82</v>
      </c>
      <c r="D9" s="59" t="s">
        <v>14</v>
      </c>
      <c r="E9" s="62"/>
      <c r="F9" s="49"/>
      <c r="G9" s="116"/>
    </row>
    <row r="10" spans="2:7" ht="15.75">
      <c r="B10" s="58"/>
      <c r="C10" s="37" t="s">
        <v>19</v>
      </c>
      <c r="D10" s="60">
        <v>7091.82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11194.2</v>
      </c>
      <c r="E11" s="62"/>
      <c r="F11" s="67"/>
      <c r="G11" s="117"/>
    </row>
    <row r="12" spans="2:7" ht="33.75" customHeight="1" thickBot="1">
      <c r="B12" s="92" t="s">
        <v>2</v>
      </c>
      <c r="C12" s="118"/>
      <c r="D12" s="53">
        <f>D10+D11</f>
        <v>18286.02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82</v>
      </c>
      <c r="D13" s="41" t="s">
        <v>11</v>
      </c>
      <c r="E13" s="63"/>
      <c r="F13" s="51"/>
      <c r="G13" s="120"/>
    </row>
    <row r="14" spans="2:7" ht="39.75" customHeight="1">
      <c r="B14" s="38"/>
      <c r="C14" s="64" t="s">
        <v>10</v>
      </c>
      <c r="D14" s="60">
        <v>1200</v>
      </c>
      <c r="E14" s="63"/>
      <c r="F14" s="51"/>
      <c r="G14" s="96">
        <f>D8+D17-F17</f>
        <v>-792.75</v>
      </c>
    </row>
    <row r="15" spans="2:7" ht="12.75">
      <c r="B15" s="99"/>
      <c r="C15" s="124" t="s">
        <v>13</v>
      </c>
      <c r="D15" s="130">
        <v>15162.59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16362.59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18.7109375" style="0" customWidth="1"/>
    <col min="4" max="4" width="15.7109375" style="0" customWidth="1"/>
    <col min="5" max="5" width="24.8515625" style="0" customWidth="1"/>
    <col min="6" max="6" width="12.421875" style="0" customWidth="1"/>
    <col min="7" max="7" width="15.281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3167.1</v>
      </c>
      <c r="E8" s="28"/>
      <c r="F8" s="29"/>
      <c r="G8" s="89">
        <f>D12-D15</f>
        <v>2692.3899999999994</v>
      </c>
    </row>
    <row r="9" spans="2:7" ht="33.75" customHeight="1">
      <c r="B9" s="57">
        <v>2</v>
      </c>
      <c r="C9" s="37" t="s">
        <v>83</v>
      </c>
      <c r="D9" s="59" t="s">
        <v>14</v>
      </c>
      <c r="E9" s="62" t="s">
        <v>28</v>
      </c>
      <c r="F9" s="49">
        <v>3480</v>
      </c>
      <c r="G9" s="116"/>
    </row>
    <row r="10" spans="2:7" ht="30.75" customHeight="1">
      <c r="B10" s="58"/>
      <c r="C10" s="37" t="s">
        <v>19</v>
      </c>
      <c r="D10" s="60">
        <v>1958.36</v>
      </c>
      <c r="E10" s="62"/>
      <c r="F10" s="49"/>
      <c r="G10" s="116"/>
    </row>
    <row r="11" spans="2:7" ht="30.75" customHeight="1" thickBot="1">
      <c r="B11" s="38"/>
      <c r="C11" s="66" t="s">
        <v>13</v>
      </c>
      <c r="D11" s="48">
        <v>11202.9</v>
      </c>
      <c r="E11" s="62"/>
      <c r="F11" s="67"/>
      <c r="G11" s="117"/>
    </row>
    <row r="12" spans="2:7" ht="30" customHeight="1" thickBot="1">
      <c r="B12" s="92" t="s">
        <v>2</v>
      </c>
      <c r="C12" s="118"/>
      <c r="D12" s="53">
        <f>D10+D11</f>
        <v>13161.26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83</v>
      </c>
      <c r="D13" s="41" t="s">
        <v>11</v>
      </c>
      <c r="E13" s="63"/>
      <c r="F13" s="51"/>
      <c r="G13" s="120"/>
    </row>
    <row r="14" spans="2:7" ht="41.25" customHeight="1">
      <c r="B14" s="38"/>
      <c r="C14" s="64" t="s">
        <v>10</v>
      </c>
      <c r="D14" s="60">
        <v>1200</v>
      </c>
      <c r="E14" s="63"/>
      <c r="F14" s="51"/>
      <c r="G14" s="96">
        <f>D8+D17-F17</f>
        <v>11355.970000000001</v>
      </c>
    </row>
    <row r="15" spans="2:7" ht="12.75">
      <c r="B15" s="99"/>
      <c r="C15" s="124" t="s">
        <v>13</v>
      </c>
      <c r="D15" s="130">
        <v>10468.87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11668.87</v>
      </c>
      <c r="E17" s="43" t="s">
        <v>2</v>
      </c>
      <c r="F17" s="55">
        <f>SUM(F9:F15)</f>
        <v>3480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17.8515625" style="0" customWidth="1"/>
    <col min="4" max="4" width="16.7109375" style="0" customWidth="1"/>
    <col min="5" max="5" width="24.421875" style="0" customWidth="1"/>
    <col min="6" max="6" width="13.00390625" style="0" customWidth="1"/>
    <col min="7" max="7" width="15.281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-11006.03</v>
      </c>
      <c r="E8" s="28"/>
      <c r="F8" s="29"/>
      <c r="G8" s="89">
        <f>D12-D15</f>
        <v>3412.99</v>
      </c>
    </row>
    <row r="9" spans="2:7" ht="47.25" customHeight="1">
      <c r="B9" s="57">
        <v>2</v>
      </c>
      <c r="C9" s="37" t="s">
        <v>84</v>
      </c>
      <c r="D9" s="59" t="s">
        <v>14</v>
      </c>
      <c r="E9" s="62"/>
      <c r="F9" s="49"/>
      <c r="G9" s="116"/>
    </row>
    <row r="10" spans="2:7" ht="15.75">
      <c r="B10" s="58"/>
      <c r="C10" s="37" t="s">
        <v>19</v>
      </c>
      <c r="D10" s="60">
        <v>3467.59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10972.8</v>
      </c>
      <c r="E11" s="62"/>
      <c r="F11" s="67"/>
      <c r="G11" s="117"/>
    </row>
    <row r="12" spans="2:7" ht="33.75" customHeight="1" thickBot="1">
      <c r="B12" s="92" t="s">
        <v>2</v>
      </c>
      <c r="C12" s="118"/>
      <c r="D12" s="53">
        <f>D10+D11</f>
        <v>14440.39</v>
      </c>
      <c r="E12" s="63"/>
      <c r="F12" s="51"/>
      <c r="G12" s="119" t="s">
        <v>24</v>
      </c>
    </row>
    <row r="13" spans="2:7" ht="33" customHeight="1">
      <c r="B13" s="58">
        <v>3</v>
      </c>
      <c r="C13" s="37" t="s">
        <v>84</v>
      </c>
      <c r="D13" s="41" t="s">
        <v>11</v>
      </c>
      <c r="E13" s="63"/>
      <c r="F13" s="51"/>
      <c r="G13" s="120"/>
    </row>
    <row r="14" spans="2:7" ht="47.25" customHeight="1">
      <c r="B14" s="38"/>
      <c r="C14" s="64" t="s">
        <v>10</v>
      </c>
      <c r="D14" s="60">
        <v>1200</v>
      </c>
      <c r="E14" s="63"/>
      <c r="F14" s="51"/>
      <c r="G14" s="96">
        <f>D8+D17-F17</f>
        <v>1221.369999999999</v>
      </c>
    </row>
    <row r="15" spans="2:7" ht="12.75">
      <c r="B15" s="99"/>
      <c r="C15" s="124" t="s">
        <v>13</v>
      </c>
      <c r="D15" s="130">
        <v>11027.4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12227.4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1.28125" style="0" customWidth="1"/>
    <col min="4" max="4" width="16.140625" style="0" customWidth="1"/>
    <col min="5" max="5" width="21.8515625" style="0" customWidth="1"/>
    <col min="6" max="6" width="12.421875" style="0" customWidth="1"/>
    <col min="7" max="7" width="15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81"/>
      <c r="E6" s="75"/>
      <c r="F6" s="84"/>
      <c r="G6" s="87"/>
    </row>
    <row r="7" spans="2:7" ht="13.5" thickBot="1">
      <c r="B7" s="76"/>
      <c r="C7" s="79"/>
      <c r="D7" s="82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-31528.08</v>
      </c>
      <c r="E8" s="28"/>
      <c r="F8" s="29"/>
      <c r="G8" s="89">
        <f>D12-D15</f>
        <v>11451.650000000001</v>
      </c>
    </row>
    <row r="9" spans="2:7" ht="34.5" customHeight="1" thickBot="1">
      <c r="B9" s="57">
        <v>2</v>
      </c>
      <c r="C9" s="70" t="s">
        <v>25</v>
      </c>
      <c r="D9" s="68" t="s">
        <v>14</v>
      </c>
      <c r="E9" s="62" t="s">
        <v>118</v>
      </c>
      <c r="F9" s="49">
        <v>1430.5</v>
      </c>
      <c r="G9" s="90"/>
    </row>
    <row r="10" spans="2:7" ht="27.75" customHeight="1">
      <c r="B10" s="58"/>
      <c r="C10" s="37" t="s">
        <v>19</v>
      </c>
      <c r="D10" s="60">
        <v>8802.11</v>
      </c>
      <c r="E10" s="62"/>
      <c r="F10" s="49"/>
      <c r="G10" s="90"/>
    </row>
    <row r="11" spans="2:7" ht="28.5" customHeight="1" thickBot="1">
      <c r="B11" s="38"/>
      <c r="C11" s="66" t="s">
        <v>13</v>
      </c>
      <c r="D11" s="48">
        <v>37167.6</v>
      </c>
      <c r="E11" s="63"/>
      <c r="F11" s="50"/>
      <c r="G11" s="91"/>
    </row>
    <row r="12" spans="2:7" ht="30.75" customHeight="1" thickBot="1">
      <c r="B12" s="92" t="s">
        <v>2</v>
      </c>
      <c r="C12" s="93"/>
      <c r="D12" s="53">
        <f>D10+D11</f>
        <v>45969.71</v>
      </c>
      <c r="E12" s="63"/>
      <c r="F12" s="51"/>
      <c r="G12" s="94" t="s">
        <v>24</v>
      </c>
    </row>
    <row r="13" spans="2:7" ht="32.25" customHeight="1">
      <c r="B13" s="58">
        <v>3</v>
      </c>
      <c r="C13" s="37" t="s">
        <v>25</v>
      </c>
      <c r="D13" s="41" t="s">
        <v>11</v>
      </c>
      <c r="E13" s="63"/>
      <c r="F13" s="51"/>
      <c r="G13" s="95"/>
    </row>
    <row r="14" spans="2:7" ht="39.75" customHeight="1">
      <c r="B14" s="38"/>
      <c r="C14" s="39" t="s">
        <v>10</v>
      </c>
      <c r="D14" s="52">
        <v>5791</v>
      </c>
      <c r="E14" s="63"/>
      <c r="F14" s="51"/>
      <c r="G14" s="96">
        <f>D8+D17-F17</f>
        <v>7350.479999999996</v>
      </c>
    </row>
    <row r="15" spans="2:7" ht="12.75">
      <c r="B15" s="99"/>
      <c r="C15" s="101" t="s">
        <v>13</v>
      </c>
      <c r="D15" s="103">
        <v>34518.06</v>
      </c>
      <c r="E15" s="110"/>
      <c r="F15" s="107"/>
      <c r="G15" s="97"/>
    </row>
    <row r="16" spans="2:7" ht="13.5" thickBot="1">
      <c r="B16" s="100"/>
      <c r="C16" s="102"/>
      <c r="D16" s="104"/>
      <c r="E16" s="111"/>
      <c r="F16" s="108"/>
      <c r="G16" s="97"/>
    </row>
    <row r="17" spans="2:7" ht="27.75" customHeight="1" thickBot="1">
      <c r="B17" s="109" t="s">
        <v>2</v>
      </c>
      <c r="C17" s="93"/>
      <c r="D17" s="56">
        <f>D14+D15</f>
        <v>40309.06</v>
      </c>
      <c r="E17" s="43" t="s">
        <v>2</v>
      </c>
      <c r="F17" s="55">
        <f>SUM(F9:F15)</f>
        <v>1430.5</v>
      </c>
      <c r="G17" s="98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U19" sqref="U19"/>
    </sheetView>
  </sheetViews>
  <sheetFormatPr defaultColWidth="9.140625" defaultRowHeight="12.75"/>
  <cols>
    <col min="3" max="3" width="17.8515625" style="0" customWidth="1"/>
    <col min="4" max="4" width="15.7109375" style="0" customWidth="1"/>
    <col min="5" max="5" width="21.57421875" style="0" customWidth="1"/>
    <col min="6" max="6" width="12.8515625" style="0" customWidth="1"/>
    <col min="7" max="7" width="16.281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-5616.83</v>
      </c>
      <c r="E8" s="28"/>
      <c r="F8" s="29"/>
      <c r="G8" s="89">
        <f>D12-D15</f>
        <v>4744.140000000001</v>
      </c>
    </row>
    <row r="9" spans="2:7" ht="48" customHeight="1">
      <c r="B9" s="57">
        <v>2</v>
      </c>
      <c r="C9" s="37" t="s">
        <v>85</v>
      </c>
      <c r="D9" s="59" t="s">
        <v>14</v>
      </c>
      <c r="E9" s="62"/>
      <c r="F9" s="49"/>
      <c r="G9" s="116"/>
    </row>
    <row r="10" spans="2:7" ht="15.75">
      <c r="B10" s="58"/>
      <c r="C10" s="37" t="s">
        <v>19</v>
      </c>
      <c r="D10" s="60">
        <v>3120.21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11087.1</v>
      </c>
      <c r="E11" s="62"/>
      <c r="F11" s="67"/>
      <c r="G11" s="117"/>
    </row>
    <row r="12" spans="2:7" ht="31.5" customHeight="1" thickBot="1">
      <c r="B12" s="92" t="s">
        <v>2</v>
      </c>
      <c r="C12" s="118"/>
      <c r="D12" s="53">
        <f>D10+D11</f>
        <v>14207.310000000001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85</v>
      </c>
      <c r="D13" s="41" t="s">
        <v>11</v>
      </c>
      <c r="E13" s="63"/>
      <c r="F13" s="51"/>
      <c r="G13" s="120"/>
    </row>
    <row r="14" spans="2:7" ht="39" customHeight="1">
      <c r="B14" s="38"/>
      <c r="C14" s="64" t="s">
        <v>10</v>
      </c>
      <c r="D14" s="60">
        <v>0</v>
      </c>
      <c r="E14" s="63"/>
      <c r="F14" s="51"/>
      <c r="G14" s="96">
        <f>D8+D17-F17</f>
        <v>3846.34</v>
      </c>
    </row>
    <row r="15" spans="2:7" ht="12.75">
      <c r="B15" s="99"/>
      <c r="C15" s="124" t="s">
        <v>13</v>
      </c>
      <c r="D15" s="130">
        <v>9463.17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9463.17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G23" sqref="G23"/>
    </sheetView>
  </sheetViews>
  <sheetFormatPr defaultColWidth="9.140625" defaultRowHeight="12.75"/>
  <cols>
    <col min="3" max="3" width="19.28125" style="0" customWidth="1"/>
    <col min="4" max="4" width="16.7109375" style="0" customWidth="1"/>
    <col min="5" max="5" width="18.8515625" style="0" customWidth="1"/>
    <col min="6" max="6" width="15.8515625" style="0" customWidth="1"/>
    <col min="7" max="7" width="16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-15905.52</v>
      </c>
      <c r="E8" s="28"/>
      <c r="F8" s="29"/>
      <c r="G8" s="89">
        <f>D12-D15</f>
        <v>1728.1599999999999</v>
      </c>
    </row>
    <row r="9" spans="2:7" ht="18.75">
      <c r="B9" s="57">
        <v>2</v>
      </c>
      <c r="C9" s="37" t="s">
        <v>87</v>
      </c>
      <c r="D9" s="59" t="s">
        <v>14</v>
      </c>
      <c r="E9" s="62"/>
      <c r="F9" s="49"/>
      <c r="G9" s="116"/>
    </row>
    <row r="10" spans="2:7" ht="15.75">
      <c r="B10" s="58"/>
      <c r="C10" s="37" t="s">
        <v>19</v>
      </c>
      <c r="D10" s="60">
        <v>2129.59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10279.8</v>
      </c>
      <c r="E11" s="62"/>
      <c r="F11" s="67"/>
      <c r="G11" s="117"/>
    </row>
    <row r="12" spans="2:7" ht="30.75" customHeight="1" thickBot="1">
      <c r="B12" s="92" t="s">
        <v>2</v>
      </c>
      <c r="C12" s="118"/>
      <c r="D12" s="53">
        <f>D10+D11</f>
        <v>12409.39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87</v>
      </c>
      <c r="D13" s="41" t="s">
        <v>11</v>
      </c>
      <c r="E13" s="63"/>
      <c r="F13" s="51"/>
      <c r="G13" s="120"/>
    </row>
    <row r="14" spans="2:7" ht="39" customHeight="1">
      <c r="B14" s="38"/>
      <c r="C14" s="64" t="s">
        <v>10</v>
      </c>
      <c r="D14" s="60">
        <v>0</v>
      </c>
      <c r="E14" s="63"/>
      <c r="F14" s="51"/>
      <c r="G14" s="96">
        <f>D8+D17-F17</f>
        <v>-5224.290000000001</v>
      </c>
    </row>
    <row r="15" spans="2:7" ht="12.75">
      <c r="B15" s="99"/>
      <c r="C15" s="124" t="s">
        <v>13</v>
      </c>
      <c r="D15" s="130">
        <v>10681.23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10681.23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O18" sqref="O17:O18"/>
    </sheetView>
  </sheetViews>
  <sheetFormatPr defaultColWidth="9.140625" defaultRowHeight="12.75"/>
  <cols>
    <col min="3" max="3" width="20.421875" style="0" customWidth="1"/>
    <col min="4" max="4" width="16.421875" style="0" customWidth="1"/>
    <col min="5" max="5" width="18.00390625" style="0" customWidth="1"/>
    <col min="6" max="6" width="12.28125" style="0" customWidth="1"/>
    <col min="7" max="7" width="16.14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63415.58</v>
      </c>
      <c r="E8" s="28"/>
      <c r="F8" s="29"/>
      <c r="G8" s="89">
        <f>D12-D15</f>
        <v>5237.119999999999</v>
      </c>
    </row>
    <row r="9" spans="2:7" ht="31.5">
      <c r="B9" s="57">
        <v>2</v>
      </c>
      <c r="C9" s="37" t="s">
        <v>86</v>
      </c>
      <c r="D9" s="59" t="s">
        <v>14</v>
      </c>
      <c r="E9" s="62" t="s">
        <v>155</v>
      </c>
      <c r="F9" s="49">
        <v>96995.18</v>
      </c>
      <c r="G9" s="116"/>
    </row>
    <row r="10" spans="2:7" ht="15.75">
      <c r="B10" s="58"/>
      <c r="C10" s="37" t="s">
        <v>19</v>
      </c>
      <c r="D10" s="60">
        <v>4085.44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17476</v>
      </c>
      <c r="E11" s="62"/>
      <c r="F11" s="67"/>
      <c r="G11" s="117"/>
    </row>
    <row r="12" spans="2:7" ht="30" customHeight="1" thickBot="1">
      <c r="B12" s="92" t="s">
        <v>2</v>
      </c>
      <c r="C12" s="118"/>
      <c r="D12" s="53">
        <f>D10+D11</f>
        <v>21561.44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86</v>
      </c>
      <c r="D13" s="41" t="s">
        <v>11</v>
      </c>
      <c r="E13" s="63"/>
      <c r="F13" s="51"/>
      <c r="G13" s="120"/>
    </row>
    <row r="14" spans="2:7" ht="42" customHeight="1">
      <c r="B14" s="38"/>
      <c r="C14" s="64" t="s">
        <v>10</v>
      </c>
      <c r="D14" s="60">
        <v>0</v>
      </c>
      <c r="E14" s="63"/>
      <c r="F14" s="51"/>
      <c r="G14" s="96">
        <f>D8+D17-F17</f>
        <v>-17255.28</v>
      </c>
    </row>
    <row r="15" spans="2:7" ht="12.75">
      <c r="B15" s="99"/>
      <c r="C15" s="124" t="s">
        <v>13</v>
      </c>
      <c r="D15" s="130">
        <v>16324.32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16324.32</v>
      </c>
      <c r="E17" s="43" t="s">
        <v>2</v>
      </c>
      <c r="F17" s="55">
        <f>SUM(F9:F15)</f>
        <v>96995.18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25" sqref="M25"/>
    </sheetView>
  </sheetViews>
  <sheetFormatPr defaultColWidth="9.140625" defaultRowHeight="12.75"/>
  <cols>
    <col min="3" max="3" width="22.140625" style="0" customWidth="1"/>
    <col min="4" max="4" width="17.00390625" style="0" customWidth="1"/>
    <col min="5" max="5" width="22.7109375" style="0" customWidth="1"/>
    <col min="6" max="6" width="12.421875" style="0" customWidth="1"/>
    <col min="7" max="7" width="15.71093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63993.98</v>
      </c>
      <c r="E8" s="28"/>
      <c r="F8" s="29"/>
      <c r="G8" s="89">
        <f>D12-D15</f>
        <v>9690.490000000002</v>
      </c>
    </row>
    <row r="9" spans="2:7" ht="31.5">
      <c r="B9" s="57">
        <v>2</v>
      </c>
      <c r="C9" s="37" t="s">
        <v>88</v>
      </c>
      <c r="D9" s="59" t="s">
        <v>14</v>
      </c>
      <c r="E9" s="62" t="s">
        <v>90</v>
      </c>
      <c r="F9" s="49">
        <v>1380</v>
      </c>
      <c r="G9" s="116"/>
    </row>
    <row r="10" spans="2:7" ht="15.75">
      <c r="B10" s="58"/>
      <c r="C10" s="37" t="s">
        <v>19</v>
      </c>
      <c r="D10" s="60">
        <v>9017.02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30886.2</v>
      </c>
      <c r="E11" s="62"/>
      <c r="F11" s="67"/>
      <c r="G11" s="117"/>
    </row>
    <row r="12" spans="2:7" ht="30.75" customHeight="1" thickBot="1">
      <c r="B12" s="92" t="s">
        <v>2</v>
      </c>
      <c r="C12" s="118"/>
      <c r="D12" s="53">
        <f>D10+D11</f>
        <v>39903.22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88</v>
      </c>
      <c r="D13" s="41" t="s">
        <v>11</v>
      </c>
      <c r="E13" s="63"/>
      <c r="F13" s="51"/>
      <c r="G13" s="120"/>
    </row>
    <row r="14" spans="2:7" ht="40.5" customHeight="1">
      <c r="B14" s="38"/>
      <c r="C14" s="64" t="s">
        <v>10</v>
      </c>
      <c r="D14" s="60">
        <v>589.5</v>
      </c>
      <c r="E14" s="63"/>
      <c r="F14" s="51"/>
      <c r="G14" s="96">
        <f>D8+D17-F17</f>
        <v>93416.21</v>
      </c>
    </row>
    <row r="15" spans="2:7" ht="12.75">
      <c r="B15" s="99"/>
      <c r="C15" s="124" t="s">
        <v>13</v>
      </c>
      <c r="D15" s="130">
        <v>30212.73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30802.23</v>
      </c>
      <c r="E17" s="43" t="s">
        <v>2</v>
      </c>
      <c r="F17" s="55">
        <f>SUM(F9:F15)</f>
        <v>1380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12" sqref="E12"/>
    </sheetView>
  </sheetViews>
  <sheetFormatPr defaultColWidth="9.140625" defaultRowHeight="12.75"/>
  <cols>
    <col min="3" max="3" width="21.7109375" style="0" customWidth="1"/>
    <col min="4" max="4" width="17.140625" style="0" customWidth="1"/>
    <col min="5" max="5" width="21.57421875" style="0" customWidth="1"/>
    <col min="6" max="6" width="14.57421875" style="0" customWidth="1"/>
    <col min="7" max="7" width="16.71093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33869.59</v>
      </c>
      <c r="E8" s="28"/>
      <c r="F8" s="29"/>
      <c r="G8" s="89">
        <f>D12-D15</f>
        <v>26948.949999999983</v>
      </c>
    </row>
    <row r="9" spans="2:7" ht="31.5">
      <c r="B9" s="57">
        <v>2</v>
      </c>
      <c r="C9" s="37" t="s">
        <v>89</v>
      </c>
      <c r="D9" s="59" t="s">
        <v>14</v>
      </c>
      <c r="E9" s="62" t="s">
        <v>169</v>
      </c>
      <c r="F9" s="49">
        <v>865.56</v>
      </c>
      <c r="G9" s="116"/>
    </row>
    <row r="10" spans="2:7" ht="31.5">
      <c r="B10" s="58"/>
      <c r="C10" s="37" t="s">
        <v>19</v>
      </c>
      <c r="D10" s="60">
        <v>26921.46</v>
      </c>
      <c r="E10" s="62" t="s">
        <v>145</v>
      </c>
      <c r="F10" s="49">
        <v>4256.85</v>
      </c>
      <c r="G10" s="116"/>
    </row>
    <row r="11" spans="2:7" ht="32.25" thickBot="1">
      <c r="B11" s="38"/>
      <c r="C11" s="66" t="s">
        <v>13</v>
      </c>
      <c r="D11" s="48">
        <v>70493.4</v>
      </c>
      <c r="E11" s="62" t="s">
        <v>90</v>
      </c>
      <c r="F11" s="67">
        <v>4220</v>
      </c>
      <c r="G11" s="117"/>
    </row>
    <row r="12" spans="2:7" ht="31.5" customHeight="1" thickBot="1">
      <c r="B12" s="92" t="s">
        <v>2</v>
      </c>
      <c r="C12" s="118"/>
      <c r="D12" s="53">
        <f>D10+D11</f>
        <v>97414.85999999999</v>
      </c>
      <c r="E12" s="63" t="s">
        <v>170</v>
      </c>
      <c r="F12" s="51">
        <v>7750</v>
      </c>
      <c r="G12" s="119" t="s">
        <v>24</v>
      </c>
    </row>
    <row r="13" spans="2:7" ht="36" customHeight="1">
      <c r="B13" s="58">
        <v>3</v>
      </c>
      <c r="C13" s="37" t="s">
        <v>89</v>
      </c>
      <c r="D13" s="41" t="s">
        <v>11</v>
      </c>
      <c r="E13" s="63"/>
      <c r="F13" s="51"/>
      <c r="G13" s="120"/>
    </row>
    <row r="14" spans="2:7" ht="45.75" customHeight="1">
      <c r="B14" s="38"/>
      <c r="C14" s="64" t="s">
        <v>10</v>
      </c>
      <c r="D14" s="60">
        <v>5000</v>
      </c>
      <c r="E14" s="63"/>
      <c r="F14" s="51"/>
      <c r="G14" s="96">
        <f>D8+D17-F17</f>
        <v>92243.09</v>
      </c>
    </row>
    <row r="15" spans="2:7" ht="12.75">
      <c r="B15" s="99"/>
      <c r="C15" s="124" t="s">
        <v>13</v>
      </c>
      <c r="D15" s="130">
        <v>70465.91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75465.91</v>
      </c>
      <c r="E17" s="43" t="s">
        <v>2</v>
      </c>
      <c r="F17" s="55">
        <f>SUM(F9:F15)</f>
        <v>17092.41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19" sqref="M19"/>
    </sheetView>
  </sheetViews>
  <sheetFormatPr defaultColWidth="9.140625" defaultRowHeight="12.75"/>
  <cols>
    <col min="3" max="3" width="21.28125" style="0" customWidth="1"/>
    <col min="4" max="4" width="16.7109375" style="0" customWidth="1"/>
    <col min="5" max="5" width="22.57421875" style="0" customWidth="1"/>
    <col min="6" max="6" width="16.421875" style="0" customWidth="1"/>
    <col min="7" max="7" width="16.281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96115.81</v>
      </c>
      <c r="E8" s="28"/>
      <c r="F8" s="29"/>
      <c r="G8" s="89">
        <f>D12-D15</f>
        <v>24642.03</v>
      </c>
    </row>
    <row r="9" spans="2:7" ht="35.25" customHeight="1">
      <c r="B9" s="57">
        <v>2</v>
      </c>
      <c r="C9" s="37" t="s">
        <v>91</v>
      </c>
      <c r="D9" s="59" t="s">
        <v>14</v>
      </c>
      <c r="E9" s="62" t="s">
        <v>172</v>
      </c>
      <c r="F9" s="49">
        <v>15933.96</v>
      </c>
      <c r="G9" s="116"/>
    </row>
    <row r="10" spans="2:7" ht="44.25" customHeight="1">
      <c r="B10" s="58"/>
      <c r="C10" s="37" t="s">
        <v>19</v>
      </c>
      <c r="D10" s="60">
        <v>23166.81</v>
      </c>
      <c r="E10" s="62" t="s">
        <v>171</v>
      </c>
      <c r="F10" s="49">
        <v>7835.18</v>
      </c>
      <c r="G10" s="116"/>
    </row>
    <row r="11" spans="2:7" ht="32.25" thickBot="1">
      <c r="B11" s="38"/>
      <c r="C11" s="66" t="s">
        <v>13</v>
      </c>
      <c r="D11" s="48">
        <v>54154.8</v>
      </c>
      <c r="E11" s="62" t="s">
        <v>173</v>
      </c>
      <c r="F11" s="67">
        <v>43450</v>
      </c>
      <c r="G11" s="117"/>
    </row>
    <row r="12" spans="2:7" ht="33.75" customHeight="1" thickBot="1">
      <c r="B12" s="92" t="s">
        <v>2</v>
      </c>
      <c r="C12" s="118"/>
      <c r="D12" s="53">
        <f>D10+D11</f>
        <v>77321.61</v>
      </c>
      <c r="E12" s="63" t="s">
        <v>155</v>
      </c>
      <c r="F12" s="51">
        <v>2940</v>
      </c>
      <c r="G12" s="119" t="s">
        <v>24</v>
      </c>
    </row>
    <row r="13" spans="2:7" ht="35.25" customHeight="1">
      <c r="B13" s="58">
        <v>3</v>
      </c>
      <c r="C13" s="37" t="s">
        <v>91</v>
      </c>
      <c r="D13" s="41" t="s">
        <v>11</v>
      </c>
      <c r="E13" s="63" t="s">
        <v>174</v>
      </c>
      <c r="F13" s="51">
        <v>3490</v>
      </c>
      <c r="G13" s="120"/>
    </row>
    <row r="14" spans="2:7" ht="44.25" customHeight="1">
      <c r="B14" s="38"/>
      <c r="C14" s="64" t="s">
        <v>10</v>
      </c>
      <c r="D14" s="60">
        <v>5000</v>
      </c>
      <c r="E14" s="63" t="s">
        <v>175</v>
      </c>
      <c r="F14" s="51">
        <v>8650</v>
      </c>
      <c r="G14" s="96">
        <f>D8+D17-F17</f>
        <v>71496.25000000001</v>
      </c>
    </row>
    <row r="15" spans="2:7" ht="12.75">
      <c r="B15" s="99"/>
      <c r="C15" s="124" t="s">
        <v>13</v>
      </c>
      <c r="D15" s="130">
        <v>52679.58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57679.58</v>
      </c>
      <c r="E17" s="43" t="s">
        <v>2</v>
      </c>
      <c r="F17" s="55">
        <f>SUM(F9:F15)</f>
        <v>82299.14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N20" sqref="N20"/>
    </sheetView>
  </sheetViews>
  <sheetFormatPr defaultColWidth="9.140625" defaultRowHeight="12.75"/>
  <cols>
    <col min="3" max="3" width="21.7109375" style="0" customWidth="1"/>
    <col min="4" max="4" width="19.140625" style="0" customWidth="1"/>
    <col min="5" max="5" width="22.00390625" style="0" customWidth="1"/>
    <col min="6" max="6" width="14.57421875" style="0" customWidth="1"/>
    <col min="7" max="7" width="16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126333.85</v>
      </c>
      <c r="E8" s="28"/>
      <c r="F8" s="29"/>
      <c r="G8" s="89">
        <f>D12-D15</f>
        <v>21520.530000000006</v>
      </c>
    </row>
    <row r="9" spans="2:7" ht="30" customHeight="1">
      <c r="B9" s="57">
        <v>2</v>
      </c>
      <c r="C9" s="37" t="s">
        <v>92</v>
      </c>
      <c r="D9" s="59" t="s">
        <v>14</v>
      </c>
      <c r="E9" s="62" t="s">
        <v>176</v>
      </c>
      <c r="F9" s="49">
        <v>152053.72</v>
      </c>
      <c r="G9" s="116"/>
    </row>
    <row r="10" spans="2:7" ht="15.75">
      <c r="B10" s="58"/>
      <c r="C10" s="37" t="s">
        <v>19</v>
      </c>
      <c r="D10" s="60">
        <v>14794.85</v>
      </c>
      <c r="E10" s="62" t="s">
        <v>136</v>
      </c>
      <c r="F10" s="49">
        <v>189.58</v>
      </c>
      <c r="G10" s="116"/>
    </row>
    <row r="11" spans="2:7" ht="32.25" thickBot="1">
      <c r="B11" s="38"/>
      <c r="C11" s="66" t="s">
        <v>13</v>
      </c>
      <c r="D11" s="48">
        <v>53763.3</v>
      </c>
      <c r="E11" s="62" t="s">
        <v>177</v>
      </c>
      <c r="F11" s="67">
        <v>2330</v>
      </c>
      <c r="G11" s="117"/>
    </row>
    <row r="12" spans="2:7" ht="31.5" customHeight="1" thickBot="1">
      <c r="B12" s="92" t="s">
        <v>2</v>
      </c>
      <c r="C12" s="118"/>
      <c r="D12" s="53">
        <f>D10+D11</f>
        <v>68558.15000000001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92</v>
      </c>
      <c r="D13" s="41" t="s">
        <v>11</v>
      </c>
      <c r="E13" s="63"/>
      <c r="F13" s="51"/>
      <c r="G13" s="120"/>
    </row>
    <row r="14" spans="2:7" ht="52.5" customHeight="1">
      <c r="B14" s="38"/>
      <c r="C14" s="64" t="s">
        <v>10</v>
      </c>
      <c r="D14" s="60">
        <v>5000</v>
      </c>
      <c r="E14" s="63"/>
      <c r="F14" s="51"/>
      <c r="G14" s="96">
        <f>D8+D17-F17</f>
        <v>23798.170000000013</v>
      </c>
    </row>
    <row r="15" spans="2:7" ht="12.75">
      <c r="B15" s="99"/>
      <c r="C15" s="124" t="s">
        <v>13</v>
      </c>
      <c r="D15" s="130">
        <v>47037.62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52037.62</v>
      </c>
      <c r="E17" s="43" t="s">
        <v>2</v>
      </c>
      <c r="F17" s="55">
        <f>SUM(F9:F15)</f>
        <v>154573.3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20.57421875" style="0" customWidth="1"/>
    <col min="4" max="4" width="16.421875" style="0" customWidth="1"/>
    <col min="5" max="5" width="19.28125" style="0" customWidth="1"/>
    <col min="6" max="6" width="14.00390625" style="0" customWidth="1"/>
    <col min="7" max="7" width="16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-50682.7</v>
      </c>
      <c r="E8" s="28"/>
      <c r="F8" s="29"/>
      <c r="G8" s="89">
        <f>D12-D15</f>
        <v>24959.229999999996</v>
      </c>
    </row>
    <row r="9" spans="2:7" ht="31.5">
      <c r="B9" s="57">
        <v>2</v>
      </c>
      <c r="C9" s="37" t="s">
        <v>93</v>
      </c>
      <c r="D9" s="59" t="s">
        <v>14</v>
      </c>
      <c r="E9" s="62" t="s">
        <v>178</v>
      </c>
      <c r="F9" s="49">
        <v>40743.08</v>
      </c>
      <c r="G9" s="116"/>
    </row>
    <row r="10" spans="2:7" ht="31.5">
      <c r="B10" s="58"/>
      <c r="C10" s="37" t="s">
        <v>19</v>
      </c>
      <c r="D10" s="60">
        <v>22091.53</v>
      </c>
      <c r="E10" s="62" t="s">
        <v>20</v>
      </c>
      <c r="F10" s="49">
        <v>9283.97</v>
      </c>
      <c r="G10" s="116"/>
    </row>
    <row r="11" spans="2:7" ht="33.75" customHeight="1" thickBot="1">
      <c r="B11" s="38"/>
      <c r="C11" s="66" t="s">
        <v>13</v>
      </c>
      <c r="D11" s="48">
        <v>100663.84</v>
      </c>
      <c r="E11" s="62"/>
      <c r="F11" s="67"/>
      <c r="G11" s="117"/>
    </row>
    <row r="12" spans="2:7" ht="30.75" customHeight="1" thickBot="1">
      <c r="B12" s="92" t="s">
        <v>2</v>
      </c>
      <c r="C12" s="118"/>
      <c r="D12" s="53">
        <f>D10+D11</f>
        <v>122755.37</v>
      </c>
      <c r="E12" s="63"/>
      <c r="F12" s="51"/>
      <c r="G12" s="119" t="s">
        <v>24</v>
      </c>
    </row>
    <row r="13" spans="2:7" ht="39" customHeight="1">
      <c r="B13" s="58">
        <v>3</v>
      </c>
      <c r="C13" s="37" t="s">
        <v>93</v>
      </c>
      <c r="D13" s="41" t="s">
        <v>11</v>
      </c>
      <c r="E13" s="63"/>
      <c r="F13" s="51"/>
      <c r="G13" s="120"/>
    </row>
    <row r="14" spans="2:7" ht="42" customHeight="1">
      <c r="B14" s="38"/>
      <c r="C14" s="64" t="s">
        <v>10</v>
      </c>
      <c r="D14" s="60">
        <v>5000</v>
      </c>
      <c r="E14" s="63"/>
      <c r="F14" s="51"/>
      <c r="G14" s="96">
        <f>D8+D17-F17</f>
        <v>2086.3899999999994</v>
      </c>
    </row>
    <row r="15" spans="2:7" ht="12.75">
      <c r="B15" s="99"/>
      <c r="C15" s="124" t="s">
        <v>13</v>
      </c>
      <c r="D15" s="130">
        <v>97796.14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102796.14</v>
      </c>
      <c r="E17" s="43" t="s">
        <v>2</v>
      </c>
      <c r="F17" s="55">
        <f>SUM(F9:F15)</f>
        <v>50027.05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R18" sqref="R18"/>
    </sheetView>
  </sheetViews>
  <sheetFormatPr defaultColWidth="9.140625" defaultRowHeight="12.75"/>
  <cols>
    <col min="3" max="3" width="20.8515625" style="0" customWidth="1"/>
    <col min="4" max="4" width="15.8515625" style="0" customWidth="1"/>
    <col min="5" max="5" width="22.7109375" style="0" customWidth="1"/>
    <col min="6" max="6" width="13.57421875" style="0" customWidth="1"/>
    <col min="7" max="7" width="15.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73589.39</v>
      </c>
      <c r="E8" s="28"/>
      <c r="F8" s="29"/>
      <c r="G8" s="89">
        <f>D12-D15</f>
        <v>36844.82000000001</v>
      </c>
    </row>
    <row r="9" spans="2:7" ht="35.25" customHeight="1">
      <c r="B9" s="57">
        <v>2</v>
      </c>
      <c r="C9" s="37" t="s">
        <v>94</v>
      </c>
      <c r="D9" s="59" t="s">
        <v>14</v>
      </c>
      <c r="E9" s="62" t="s">
        <v>136</v>
      </c>
      <c r="F9" s="49">
        <v>194.64</v>
      </c>
      <c r="G9" s="116"/>
    </row>
    <row r="10" spans="2:7" ht="29.25" customHeight="1">
      <c r="B10" s="58"/>
      <c r="C10" s="37" t="s">
        <v>19</v>
      </c>
      <c r="D10" s="60">
        <v>36939.9</v>
      </c>
      <c r="E10" s="62" t="s">
        <v>179</v>
      </c>
      <c r="F10" s="49">
        <v>38149.77</v>
      </c>
      <c r="G10" s="116"/>
    </row>
    <row r="11" spans="2:7" ht="36" customHeight="1" thickBot="1">
      <c r="B11" s="38"/>
      <c r="C11" s="66" t="s">
        <v>13</v>
      </c>
      <c r="D11" s="48">
        <v>100279.2</v>
      </c>
      <c r="E11" s="62" t="s">
        <v>180</v>
      </c>
      <c r="F11" s="67">
        <v>2980</v>
      </c>
      <c r="G11" s="117"/>
    </row>
    <row r="12" spans="2:7" ht="31.5" customHeight="1" thickBot="1">
      <c r="B12" s="92" t="s">
        <v>2</v>
      </c>
      <c r="C12" s="118"/>
      <c r="D12" s="53">
        <f>D10+D11</f>
        <v>137219.1</v>
      </c>
      <c r="E12" s="63" t="s">
        <v>155</v>
      </c>
      <c r="F12" s="51">
        <v>5230</v>
      </c>
      <c r="G12" s="119" t="s">
        <v>24</v>
      </c>
    </row>
    <row r="13" spans="2:7" ht="32.25" customHeight="1">
      <c r="B13" s="58">
        <v>3</v>
      </c>
      <c r="C13" s="37" t="s">
        <v>94</v>
      </c>
      <c r="D13" s="41" t="s">
        <v>11</v>
      </c>
      <c r="E13" s="63"/>
      <c r="F13" s="51"/>
      <c r="G13" s="120"/>
    </row>
    <row r="14" spans="2:7" ht="41.25" customHeight="1">
      <c r="B14" s="38"/>
      <c r="C14" s="64" t="s">
        <v>10</v>
      </c>
      <c r="D14" s="60">
        <v>5000</v>
      </c>
      <c r="E14" s="63"/>
      <c r="F14" s="51"/>
      <c r="G14" s="96">
        <f>D8+D17-F17</f>
        <v>132409.25999999998</v>
      </c>
    </row>
    <row r="15" spans="2:7" ht="12.75">
      <c r="B15" s="99"/>
      <c r="C15" s="124" t="s">
        <v>13</v>
      </c>
      <c r="D15" s="130">
        <v>100374.28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105374.28</v>
      </c>
      <c r="E17" s="43" t="s">
        <v>2</v>
      </c>
      <c r="F17" s="55">
        <f>SUM(F9:F15)</f>
        <v>46554.409999999996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K19" sqref="K19"/>
    </sheetView>
  </sheetViews>
  <sheetFormatPr defaultColWidth="9.140625" defaultRowHeight="12.75"/>
  <cols>
    <col min="3" max="3" width="20.8515625" style="0" customWidth="1"/>
    <col min="4" max="4" width="16.00390625" style="0" customWidth="1"/>
    <col min="5" max="5" width="22.00390625" style="0" customWidth="1"/>
    <col min="6" max="6" width="13.421875" style="0" customWidth="1"/>
    <col min="7" max="7" width="16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-59964.6</v>
      </c>
      <c r="E8" s="28"/>
      <c r="F8" s="29"/>
      <c r="G8" s="89">
        <f>D12-D15</f>
        <v>27989.070000000007</v>
      </c>
    </row>
    <row r="9" spans="2:7" ht="30.75" customHeight="1" thickBot="1">
      <c r="B9" s="57">
        <v>2</v>
      </c>
      <c r="C9" s="70" t="s">
        <v>95</v>
      </c>
      <c r="D9" s="68" t="s">
        <v>14</v>
      </c>
      <c r="E9" s="62" t="s">
        <v>90</v>
      </c>
      <c r="F9" s="49">
        <v>2780</v>
      </c>
      <c r="G9" s="116"/>
    </row>
    <row r="10" spans="2:7" ht="47.25">
      <c r="B10" s="58"/>
      <c r="C10" s="37" t="s">
        <v>19</v>
      </c>
      <c r="D10" s="60">
        <v>20620.63</v>
      </c>
      <c r="E10" s="62" t="s">
        <v>181</v>
      </c>
      <c r="F10" s="49">
        <v>2096.24</v>
      </c>
      <c r="G10" s="116"/>
    </row>
    <row r="11" spans="2:7" ht="16.5" thickBot="1">
      <c r="B11" s="38"/>
      <c r="C11" s="66" t="s">
        <v>13</v>
      </c>
      <c r="D11" s="48">
        <v>60768.3</v>
      </c>
      <c r="E11" s="62" t="s">
        <v>36</v>
      </c>
      <c r="F11" s="67">
        <v>12529.61</v>
      </c>
      <c r="G11" s="117"/>
    </row>
    <row r="12" spans="2:7" ht="28.5" customHeight="1" thickBot="1">
      <c r="B12" s="92" t="s">
        <v>2</v>
      </c>
      <c r="C12" s="118"/>
      <c r="D12" s="53">
        <f>D10+D11</f>
        <v>81388.93000000001</v>
      </c>
      <c r="E12" s="63"/>
      <c r="F12" s="51"/>
      <c r="G12" s="119" t="s">
        <v>24</v>
      </c>
    </row>
    <row r="13" spans="2:7" ht="35.25" customHeight="1">
      <c r="B13" s="58">
        <v>3</v>
      </c>
      <c r="C13" s="37" t="s">
        <v>95</v>
      </c>
      <c r="D13" s="41" t="s">
        <v>11</v>
      </c>
      <c r="E13" s="63"/>
      <c r="F13" s="51"/>
      <c r="G13" s="120"/>
    </row>
    <row r="14" spans="2:7" ht="42.75" customHeight="1">
      <c r="B14" s="38"/>
      <c r="C14" s="64" t="s">
        <v>10</v>
      </c>
      <c r="D14" s="60">
        <v>5000</v>
      </c>
      <c r="E14" s="63"/>
      <c r="F14" s="51"/>
      <c r="G14" s="96">
        <f>D8+D17-F17</f>
        <v>-18970.589999999997</v>
      </c>
    </row>
    <row r="15" spans="2:7" ht="12.75">
      <c r="B15" s="99"/>
      <c r="C15" s="124" t="s">
        <v>13</v>
      </c>
      <c r="D15" s="130">
        <v>53399.86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58399.86</v>
      </c>
      <c r="E17" s="43" t="s">
        <v>2</v>
      </c>
      <c r="F17" s="55">
        <f>SUM(F9:F15)</f>
        <v>17405.85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3:P23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57421875" style="0" customWidth="1"/>
    <col min="4" max="4" width="16.57421875" style="0" customWidth="1"/>
    <col min="5" max="5" width="22.8515625" style="0" customWidth="1"/>
    <col min="6" max="6" width="14.28125" style="0" customWidth="1"/>
    <col min="7" max="7" width="16.57421875" style="0" customWidth="1"/>
  </cols>
  <sheetData>
    <row r="2" ht="12.75" customHeight="1"/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 customHeight="1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5.75" customHeight="1" thickBot="1">
      <c r="B7" s="76"/>
      <c r="C7" s="79"/>
      <c r="D7" s="114"/>
      <c r="E7" s="76"/>
      <c r="F7" s="85"/>
      <c r="G7" s="88"/>
    </row>
    <row r="8" spans="2:7" ht="15.75" customHeight="1" thickBot="1">
      <c r="B8" s="57">
        <v>1</v>
      </c>
      <c r="C8" s="69" t="s">
        <v>16</v>
      </c>
      <c r="D8" s="54">
        <v>54799.26</v>
      </c>
      <c r="E8" s="28"/>
      <c r="F8" s="29"/>
      <c r="G8" s="89">
        <f>D12-D15</f>
        <v>14898.279999999995</v>
      </c>
    </row>
    <row r="9" spans="2:7" ht="28.5" customHeight="1" thickBot="1">
      <c r="B9" s="57">
        <v>2</v>
      </c>
      <c r="C9" s="70" t="s">
        <v>26</v>
      </c>
      <c r="D9" s="68" t="s">
        <v>14</v>
      </c>
      <c r="E9" s="62" t="s">
        <v>23</v>
      </c>
      <c r="F9" s="49">
        <v>63049.31</v>
      </c>
      <c r="G9" s="116"/>
    </row>
    <row r="10" spans="2:7" ht="35.25" customHeight="1">
      <c r="B10" s="58"/>
      <c r="C10" s="37" t="s">
        <v>19</v>
      </c>
      <c r="D10" s="60">
        <v>12949.93</v>
      </c>
      <c r="E10" s="62" t="s">
        <v>117</v>
      </c>
      <c r="F10" s="49">
        <v>2440</v>
      </c>
      <c r="G10" s="116"/>
    </row>
    <row r="11" spans="2:7" ht="31.5" customHeight="1" thickBot="1">
      <c r="B11" s="38"/>
      <c r="C11" s="66" t="s">
        <v>13</v>
      </c>
      <c r="D11" s="48">
        <v>24637.8</v>
      </c>
      <c r="E11" s="63" t="s">
        <v>101</v>
      </c>
      <c r="F11" s="50">
        <v>4200</v>
      </c>
      <c r="G11" s="117"/>
    </row>
    <row r="12" spans="2:7" ht="27" customHeight="1" thickBot="1">
      <c r="B12" s="92" t="s">
        <v>2</v>
      </c>
      <c r="C12" s="118"/>
      <c r="D12" s="53">
        <f>D10+D11</f>
        <v>37587.729999999996</v>
      </c>
      <c r="E12" s="63"/>
      <c r="F12" s="51"/>
      <c r="G12" s="119" t="s">
        <v>24</v>
      </c>
    </row>
    <row r="13" spans="2:7" ht="24" customHeight="1">
      <c r="B13" s="58">
        <v>3</v>
      </c>
      <c r="C13" s="37" t="s">
        <v>26</v>
      </c>
      <c r="D13" s="41" t="s">
        <v>11</v>
      </c>
      <c r="E13" s="63"/>
      <c r="F13" s="51"/>
      <c r="G13" s="120"/>
    </row>
    <row r="14" spans="2:7" ht="42.75" customHeight="1">
      <c r="B14" s="38"/>
      <c r="C14" s="39" t="s">
        <v>10</v>
      </c>
      <c r="D14" s="52">
        <v>0</v>
      </c>
      <c r="E14" s="63"/>
      <c r="F14" s="51"/>
      <c r="G14" s="96">
        <f>D8+D17-F17</f>
        <v>7799.400000000009</v>
      </c>
    </row>
    <row r="15" spans="2:10" ht="12.75" customHeight="1">
      <c r="B15" s="99"/>
      <c r="C15" s="124" t="s">
        <v>13</v>
      </c>
      <c r="D15" s="126">
        <v>22689.45</v>
      </c>
      <c r="E15" s="110"/>
      <c r="F15" s="107"/>
      <c r="G15" s="121"/>
      <c r="J15" s="115"/>
    </row>
    <row r="16" spans="2:10" ht="13.5" customHeight="1" thickBot="1">
      <c r="B16" s="123"/>
      <c r="C16" s="125"/>
      <c r="D16" s="127"/>
      <c r="E16" s="128"/>
      <c r="F16" s="129"/>
      <c r="G16" s="121"/>
      <c r="J16" s="115"/>
    </row>
    <row r="17" spans="2:7" ht="27.75" customHeight="1" thickBot="1">
      <c r="B17" s="109" t="s">
        <v>2</v>
      </c>
      <c r="C17" s="112"/>
      <c r="D17" s="56">
        <f>D14+D15</f>
        <v>22689.45</v>
      </c>
      <c r="E17" s="43" t="s">
        <v>2</v>
      </c>
      <c r="F17" s="55">
        <f>SUM(F9:F15)</f>
        <v>69689.31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  <row r="23" ht="15">
      <c r="P23" s="71"/>
    </row>
  </sheetData>
  <sheetProtection/>
  <mergeCells count="18">
    <mergeCell ref="J15:J16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K15" sqref="K15"/>
    </sheetView>
  </sheetViews>
  <sheetFormatPr defaultColWidth="9.140625" defaultRowHeight="12.75"/>
  <cols>
    <col min="3" max="3" width="20.7109375" style="0" customWidth="1"/>
    <col min="4" max="4" width="17.8515625" style="0" customWidth="1"/>
    <col min="5" max="5" width="24.8515625" style="0" customWidth="1"/>
    <col min="6" max="6" width="12.7109375" style="0" customWidth="1"/>
    <col min="7" max="7" width="16.0039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-32582.01</v>
      </c>
      <c r="E8" s="28"/>
      <c r="F8" s="29"/>
      <c r="G8" s="89">
        <f>D12-D15</f>
        <v>7749.830000000002</v>
      </c>
    </row>
    <row r="9" spans="2:7" ht="35.25" customHeight="1">
      <c r="B9" s="57">
        <v>2</v>
      </c>
      <c r="C9" s="37" t="s">
        <v>96</v>
      </c>
      <c r="D9" s="59" t="s">
        <v>14</v>
      </c>
      <c r="E9" s="62" t="s">
        <v>28</v>
      </c>
      <c r="F9" s="49">
        <v>6000</v>
      </c>
      <c r="G9" s="116"/>
    </row>
    <row r="10" spans="2:7" ht="50.25" customHeight="1">
      <c r="B10" s="58"/>
      <c r="C10" s="37" t="s">
        <v>19</v>
      </c>
      <c r="D10" s="60">
        <v>8529.9</v>
      </c>
      <c r="E10" s="62"/>
      <c r="F10" s="49"/>
      <c r="G10" s="116"/>
    </row>
    <row r="11" spans="2:7" ht="31.5" customHeight="1" thickBot="1">
      <c r="B11" s="38"/>
      <c r="C11" s="66" t="s">
        <v>13</v>
      </c>
      <c r="D11" s="48">
        <v>46714.8</v>
      </c>
      <c r="E11" s="62"/>
      <c r="F11" s="67"/>
      <c r="G11" s="117"/>
    </row>
    <row r="12" spans="2:7" ht="31.5" customHeight="1" thickBot="1">
      <c r="B12" s="92" t="s">
        <v>2</v>
      </c>
      <c r="C12" s="118"/>
      <c r="D12" s="53">
        <f>D10+D11</f>
        <v>55244.700000000004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96</v>
      </c>
      <c r="D13" s="41" t="s">
        <v>11</v>
      </c>
      <c r="E13" s="63"/>
      <c r="F13" s="51"/>
      <c r="G13" s="120"/>
    </row>
    <row r="14" spans="2:7" ht="41.25" customHeight="1">
      <c r="B14" s="38"/>
      <c r="C14" s="64" t="s">
        <v>10</v>
      </c>
      <c r="D14" s="60">
        <v>5000</v>
      </c>
      <c r="E14" s="63"/>
      <c r="F14" s="51"/>
      <c r="G14" s="96">
        <f>D8+D17-F17</f>
        <v>13912.860000000004</v>
      </c>
    </row>
    <row r="15" spans="2:7" ht="12.75">
      <c r="B15" s="99"/>
      <c r="C15" s="124" t="s">
        <v>13</v>
      </c>
      <c r="D15" s="130">
        <v>47494.87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52494.87</v>
      </c>
      <c r="E17" s="43" t="s">
        <v>2</v>
      </c>
      <c r="F17" s="55">
        <f>SUM(F9:F15)</f>
        <v>6000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J21" sqref="J21"/>
    </sheetView>
  </sheetViews>
  <sheetFormatPr defaultColWidth="9.140625" defaultRowHeight="12.75"/>
  <cols>
    <col min="3" max="3" width="20.8515625" style="0" customWidth="1"/>
    <col min="4" max="4" width="15.7109375" style="0" customWidth="1"/>
    <col min="5" max="5" width="29.421875" style="0" customWidth="1"/>
    <col min="6" max="6" width="15.8515625" style="0" customWidth="1"/>
    <col min="7" max="7" width="16.14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12803.26</v>
      </c>
      <c r="E8" s="28"/>
      <c r="F8" s="29"/>
      <c r="G8" s="89">
        <f>D12-D15</f>
        <v>8651.760000000002</v>
      </c>
    </row>
    <row r="9" spans="2:7" ht="36.75" customHeight="1">
      <c r="B9" s="57">
        <v>2</v>
      </c>
      <c r="C9" s="37" t="s">
        <v>97</v>
      </c>
      <c r="D9" s="59" t="s">
        <v>14</v>
      </c>
      <c r="E9" s="62" t="s">
        <v>182</v>
      </c>
      <c r="F9" s="49">
        <v>17000</v>
      </c>
      <c r="G9" s="116"/>
    </row>
    <row r="10" spans="2:7" ht="40.5" customHeight="1">
      <c r="B10" s="58"/>
      <c r="C10" s="37" t="s">
        <v>19</v>
      </c>
      <c r="D10" s="60">
        <v>6450.88</v>
      </c>
      <c r="E10" s="62"/>
      <c r="F10" s="49"/>
      <c r="G10" s="116"/>
    </row>
    <row r="11" spans="2:7" ht="36.75" customHeight="1" thickBot="1">
      <c r="B11" s="38"/>
      <c r="C11" s="66" t="s">
        <v>13</v>
      </c>
      <c r="D11" s="48">
        <v>26268</v>
      </c>
      <c r="E11" s="62"/>
      <c r="F11" s="67"/>
      <c r="G11" s="117"/>
    </row>
    <row r="12" spans="2:7" ht="33" customHeight="1" thickBot="1">
      <c r="B12" s="92" t="s">
        <v>2</v>
      </c>
      <c r="C12" s="118"/>
      <c r="D12" s="53">
        <f>D10+D11</f>
        <v>32718.88</v>
      </c>
      <c r="E12" s="63"/>
      <c r="F12" s="51"/>
      <c r="G12" s="119" t="s">
        <v>24</v>
      </c>
    </row>
    <row r="13" spans="2:7" ht="36" customHeight="1">
      <c r="B13" s="58">
        <v>3</v>
      </c>
      <c r="C13" s="37" t="s">
        <v>97</v>
      </c>
      <c r="D13" s="41" t="s">
        <v>11</v>
      </c>
      <c r="E13" s="63"/>
      <c r="F13" s="51"/>
      <c r="G13" s="120"/>
    </row>
    <row r="14" spans="2:7" ht="48.75" customHeight="1">
      <c r="B14" s="38"/>
      <c r="C14" s="64" t="s">
        <v>10</v>
      </c>
      <c r="D14" s="60">
        <v>3000</v>
      </c>
      <c r="E14" s="63"/>
      <c r="F14" s="51"/>
      <c r="G14" s="96">
        <f>D8+D17-F17</f>
        <v>22870.379999999997</v>
      </c>
    </row>
    <row r="15" spans="2:7" ht="12.75">
      <c r="B15" s="99"/>
      <c r="C15" s="124" t="s">
        <v>13</v>
      </c>
      <c r="D15" s="130">
        <v>24067.12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27067.12</v>
      </c>
      <c r="E17" s="43" t="s">
        <v>2</v>
      </c>
      <c r="F17" s="55">
        <f>SUM(F9:F15)</f>
        <v>17000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4">
      <selection activeCell="J15" sqref="J15"/>
    </sheetView>
  </sheetViews>
  <sheetFormatPr defaultColWidth="9.140625" defaultRowHeight="12.75"/>
  <cols>
    <col min="3" max="3" width="21.57421875" style="0" customWidth="1"/>
    <col min="4" max="4" width="15.7109375" style="0" customWidth="1"/>
    <col min="5" max="5" width="28.28125" style="0" customWidth="1"/>
    <col min="6" max="6" width="12.57421875" style="0" customWidth="1"/>
    <col min="7" max="7" width="16.14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75050.65</v>
      </c>
      <c r="E8" s="28"/>
      <c r="F8" s="29"/>
      <c r="G8" s="89">
        <f>D12-D15</f>
        <v>11135.68</v>
      </c>
    </row>
    <row r="9" spans="2:7" ht="40.5" customHeight="1">
      <c r="B9" s="57">
        <v>2</v>
      </c>
      <c r="C9" s="37" t="s">
        <v>98</v>
      </c>
      <c r="D9" s="59" t="s">
        <v>14</v>
      </c>
      <c r="E9" s="62" t="s">
        <v>183</v>
      </c>
      <c r="F9" s="49">
        <v>45239</v>
      </c>
      <c r="G9" s="116"/>
    </row>
    <row r="10" spans="2:7" ht="38.25" customHeight="1">
      <c r="B10" s="58"/>
      <c r="C10" s="37" t="s">
        <v>19</v>
      </c>
      <c r="D10" s="60">
        <v>7998.19</v>
      </c>
      <c r="E10" s="62" t="s">
        <v>184</v>
      </c>
      <c r="F10" s="49">
        <v>13819</v>
      </c>
      <c r="G10" s="116"/>
    </row>
    <row r="11" spans="2:7" ht="16.5" thickBot="1">
      <c r="B11" s="38"/>
      <c r="C11" s="66" t="s">
        <v>13</v>
      </c>
      <c r="D11" s="48">
        <v>37707.6</v>
      </c>
      <c r="E11" s="62" t="s">
        <v>185</v>
      </c>
      <c r="F11" s="67">
        <v>5613.33</v>
      </c>
      <c r="G11" s="117"/>
    </row>
    <row r="12" spans="2:7" ht="28.5" customHeight="1" thickBot="1">
      <c r="B12" s="92" t="s">
        <v>2</v>
      </c>
      <c r="C12" s="118"/>
      <c r="D12" s="53">
        <f>D10+D11</f>
        <v>45705.79</v>
      </c>
      <c r="E12" s="63"/>
      <c r="F12" s="51"/>
      <c r="G12" s="119" t="s">
        <v>24</v>
      </c>
    </row>
    <row r="13" spans="2:7" ht="33.75" customHeight="1">
      <c r="B13" s="58">
        <v>3</v>
      </c>
      <c r="C13" s="37" t="s">
        <v>98</v>
      </c>
      <c r="D13" s="41" t="s">
        <v>11</v>
      </c>
      <c r="E13" s="63"/>
      <c r="F13" s="51"/>
      <c r="G13" s="120"/>
    </row>
    <row r="14" spans="2:7" ht="37.5" customHeight="1">
      <c r="B14" s="38"/>
      <c r="C14" s="64" t="s">
        <v>10</v>
      </c>
      <c r="D14" s="60">
        <v>3000</v>
      </c>
      <c r="E14" s="63"/>
      <c r="F14" s="51"/>
      <c r="G14" s="96">
        <f>D8+D17-F17</f>
        <v>47949.42999999999</v>
      </c>
    </row>
    <row r="15" spans="2:7" ht="12.75">
      <c r="B15" s="99"/>
      <c r="C15" s="124" t="s">
        <v>13</v>
      </c>
      <c r="D15" s="130">
        <v>34570.11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37570.11</v>
      </c>
      <c r="E17" s="43" t="s">
        <v>2</v>
      </c>
      <c r="F17" s="55">
        <f>SUM(F9:F15)</f>
        <v>64671.33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21.140625" style="0" customWidth="1"/>
    <col min="4" max="4" width="16.421875" style="0" customWidth="1"/>
    <col min="5" max="5" width="20.140625" style="0" customWidth="1"/>
    <col min="6" max="6" width="13.140625" style="0" customWidth="1"/>
    <col min="7" max="7" width="16.0039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17562.45</v>
      </c>
      <c r="E8" s="28"/>
      <c r="F8" s="29"/>
      <c r="G8" s="89">
        <f>D12-D15</f>
        <v>11095.259999999998</v>
      </c>
    </row>
    <row r="9" spans="2:7" ht="31.5">
      <c r="B9" s="57">
        <v>2</v>
      </c>
      <c r="C9" s="37" t="s">
        <v>99</v>
      </c>
      <c r="D9" s="59" t="s">
        <v>14</v>
      </c>
      <c r="E9" s="62" t="s">
        <v>186</v>
      </c>
      <c r="F9" s="49">
        <v>18219</v>
      </c>
      <c r="G9" s="116"/>
    </row>
    <row r="10" spans="2:7" ht="15.75">
      <c r="B10" s="58"/>
      <c r="C10" s="37" t="s">
        <v>19</v>
      </c>
      <c r="D10" s="60">
        <v>8037.6</v>
      </c>
      <c r="E10" s="62"/>
      <c r="F10" s="49"/>
      <c r="G10" s="116"/>
    </row>
    <row r="11" spans="2:7" ht="16.5" thickBot="1">
      <c r="B11" s="38"/>
      <c r="C11" s="66" t="s">
        <v>13</v>
      </c>
      <c r="D11" s="48">
        <v>26236</v>
      </c>
      <c r="E11" s="62"/>
      <c r="F11" s="67"/>
      <c r="G11" s="117"/>
    </row>
    <row r="12" spans="2:7" ht="33.75" customHeight="1" thickBot="1">
      <c r="B12" s="92" t="s">
        <v>2</v>
      </c>
      <c r="C12" s="118"/>
      <c r="D12" s="53">
        <f>D10+D11</f>
        <v>34273.6</v>
      </c>
      <c r="E12" s="63"/>
      <c r="F12" s="51"/>
      <c r="G12" s="119" t="s">
        <v>24</v>
      </c>
    </row>
    <row r="13" spans="2:7" ht="36.75" customHeight="1">
      <c r="B13" s="58">
        <v>3</v>
      </c>
      <c r="C13" s="37" t="s">
        <v>99</v>
      </c>
      <c r="D13" s="41" t="s">
        <v>11</v>
      </c>
      <c r="E13" s="63"/>
      <c r="F13" s="51"/>
      <c r="G13" s="120"/>
    </row>
    <row r="14" spans="2:7" ht="38.25">
      <c r="B14" s="38"/>
      <c r="C14" s="64" t="s">
        <v>10</v>
      </c>
      <c r="D14" s="60">
        <v>3000</v>
      </c>
      <c r="E14" s="63"/>
      <c r="F14" s="51"/>
      <c r="G14" s="96">
        <f>D8+D17-F17</f>
        <v>25521.79</v>
      </c>
    </row>
    <row r="15" spans="2:7" ht="12.75">
      <c r="B15" s="99"/>
      <c r="C15" s="124" t="s">
        <v>13</v>
      </c>
      <c r="D15" s="130">
        <v>23178.34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26178.34</v>
      </c>
      <c r="E17" s="43" t="s">
        <v>2</v>
      </c>
      <c r="F17" s="55">
        <f>SUM(F9:F15)</f>
        <v>18219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A1" sqref="A1:I24"/>
    </sheetView>
  </sheetViews>
  <sheetFormatPr defaultColWidth="9.140625" defaultRowHeight="12.75"/>
  <cols>
    <col min="3" max="3" width="21.28125" style="0" customWidth="1"/>
    <col min="4" max="4" width="16.00390625" style="0" customWidth="1"/>
    <col min="5" max="5" width="21.7109375" style="0" customWidth="1"/>
    <col min="6" max="6" width="12.57421875" style="0" customWidth="1"/>
    <col min="7" max="7" width="17.28125" style="0" customWidth="1"/>
  </cols>
  <sheetData>
    <row r="2" ht="12.75" customHeight="1"/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 customHeight="1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5.75" customHeight="1" thickBot="1">
      <c r="B7" s="76"/>
      <c r="C7" s="79"/>
      <c r="D7" s="114"/>
      <c r="E7" s="76"/>
      <c r="F7" s="85"/>
      <c r="G7" s="88"/>
    </row>
    <row r="8" spans="2:7" ht="15.75" customHeight="1" thickBot="1">
      <c r="B8" s="57">
        <v>1</v>
      </c>
      <c r="C8" s="42" t="s">
        <v>16</v>
      </c>
      <c r="D8" s="54">
        <v>14066.48</v>
      </c>
      <c r="E8" s="28"/>
      <c r="F8" s="29"/>
      <c r="G8" s="89">
        <f>D12-D15</f>
        <v>3559.220000000001</v>
      </c>
    </row>
    <row r="9" spans="2:7" ht="48" customHeight="1">
      <c r="B9" s="57">
        <v>2</v>
      </c>
      <c r="C9" s="37" t="s">
        <v>100</v>
      </c>
      <c r="D9" s="59" t="s">
        <v>14</v>
      </c>
      <c r="E9" s="62"/>
      <c r="F9" s="49"/>
      <c r="G9" s="116"/>
    </row>
    <row r="10" spans="2:7" ht="30.75" customHeight="1">
      <c r="B10" s="58"/>
      <c r="C10" s="37" t="s">
        <v>19</v>
      </c>
      <c r="D10" s="60">
        <v>3453.34</v>
      </c>
      <c r="E10" s="62"/>
      <c r="F10" s="49"/>
      <c r="G10" s="116"/>
    </row>
    <row r="11" spans="2:7" ht="30.75" customHeight="1" thickBot="1">
      <c r="B11" s="38"/>
      <c r="C11" s="66" t="s">
        <v>13</v>
      </c>
      <c r="D11" s="48">
        <v>15319.2</v>
      </c>
      <c r="E11" s="62"/>
      <c r="F11" s="67"/>
      <c r="G11" s="117"/>
    </row>
    <row r="12" spans="2:7" ht="39.75" customHeight="1" thickBot="1">
      <c r="B12" s="92" t="s">
        <v>2</v>
      </c>
      <c r="C12" s="118"/>
      <c r="D12" s="53">
        <f>D10+D11</f>
        <v>18772.54</v>
      </c>
      <c r="E12" s="63"/>
      <c r="F12" s="51"/>
      <c r="G12" s="119" t="s">
        <v>24</v>
      </c>
    </row>
    <row r="13" spans="2:7" ht="31.5" customHeight="1">
      <c r="B13" s="58">
        <v>3</v>
      </c>
      <c r="C13" s="37" t="s">
        <v>100</v>
      </c>
      <c r="D13" s="41" t="s">
        <v>11</v>
      </c>
      <c r="E13" s="63"/>
      <c r="F13" s="51"/>
      <c r="G13" s="120"/>
    </row>
    <row r="14" spans="2:7" ht="47.25" customHeight="1">
      <c r="B14" s="38"/>
      <c r="C14" s="64" t="s">
        <v>10</v>
      </c>
      <c r="D14" s="60"/>
      <c r="E14" s="63"/>
      <c r="F14" s="51"/>
      <c r="G14" s="96">
        <f>D8+D17-F17</f>
        <v>29279.8</v>
      </c>
    </row>
    <row r="15" spans="2:7" ht="12.75" customHeight="1">
      <c r="B15" s="99"/>
      <c r="C15" s="124" t="s">
        <v>13</v>
      </c>
      <c r="D15" s="130">
        <v>15213.32</v>
      </c>
      <c r="E15" s="110"/>
      <c r="F15" s="107"/>
      <c r="G15" s="121"/>
    </row>
    <row r="16" spans="2:7" ht="13.5" customHeight="1" thickBot="1">
      <c r="B16" s="123"/>
      <c r="C16" s="125"/>
      <c r="D16" s="127"/>
      <c r="E16" s="128"/>
      <c r="F16" s="129"/>
      <c r="G16" s="121"/>
    </row>
    <row r="17" spans="2:7" ht="30" customHeight="1" thickBot="1">
      <c r="B17" s="109" t="s">
        <v>2</v>
      </c>
      <c r="C17" s="112"/>
      <c r="D17" s="56">
        <f>D14+D15</f>
        <v>15213.32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B4:G23"/>
  <sheetViews>
    <sheetView tabSelected="1" zoomScalePageLayoutView="0" workbookViewId="0" topLeftCell="A1">
      <selection activeCell="D29" sqref="D29:E29"/>
    </sheetView>
  </sheetViews>
  <sheetFormatPr defaultColWidth="9.140625" defaultRowHeight="12.75"/>
  <cols>
    <col min="1" max="1" width="5.7109375" style="0" customWidth="1"/>
    <col min="3" max="3" width="22.8515625" style="0" customWidth="1"/>
    <col min="4" max="4" width="17.7109375" style="0" customWidth="1"/>
    <col min="5" max="5" width="19.00390625" style="0" customWidth="1"/>
    <col min="6" max="6" width="18.7109375" style="0" customWidth="1"/>
    <col min="7" max="7" width="22.421875" style="0" customWidth="1"/>
  </cols>
  <sheetData>
    <row r="4" spans="2:7" ht="12.75">
      <c r="B4" s="72" t="s">
        <v>150</v>
      </c>
      <c r="C4" s="72"/>
      <c r="D4" s="72"/>
      <c r="E4" s="72"/>
      <c r="F4" s="72"/>
      <c r="G4" s="72"/>
    </row>
    <row r="5" spans="2:7" ht="13.5" thickBot="1">
      <c r="B5" s="73"/>
      <c r="C5" s="73"/>
      <c r="D5" s="73"/>
      <c r="E5" s="73"/>
      <c r="F5" s="73"/>
      <c r="G5" s="73"/>
    </row>
    <row r="6" spans="2:7" ht="12.75">
      <c r="B6" s="74" t="s">
        <v>1</v>
      </c>
      <c r="C6" s="77" t="s">
        <v>0</v>
      </c>
      <c r="D6" s="80" t="s">
        <v>15</v>
      </c>
      <c r="E6" s="74" t="s">
        <v>3</v>
      </c>
      <c r="F6" s="83" t="s">
        <v>4</v>
      </c>
      <c r="G6" s="86" t="s">
        <v>9</v>
      </c>
    </row>
    <row r="7" spans="2:7" ht="12.75">
      <c r="B7" s="75"/>
      <c r="C7" s="78"/>
      <c r="D7" s="113"/>
      <c r="E7" s="75"/>
      <c r="F7" s="84"/>
      <c r="G7" s="87"/>
    </row>
    <row r="8" spans="2:7" ht="13.5" thickBot="1">
      <c r="B8" s="76"/>
      <c r="C8" s="79"/>
      <c r="D8" s="114"/>
      <c r="E8" s="76"/>
      <c r="F8" s="85"/>
      <c r="G8" s="88"/>
    </row>
    <row r="9" spans="2:7" ht="15.75" thickBot="1">
      <c r="B9" s="57">
        <v>1</v>
      </c>
      <c r="C9" s="42" t="s">
        <v>16</v>
      </c>
      <c r="D9" s="54">
        <v>0</v>
      </c>
      <c r="E9" s="28"/>
      <c r="F9" s="29"/>
      <c r="G9" s="89">
        <f>D13-D16</f>
        <v>0</v>
      </c>
    </row>
    <row r="10" spans="2:7" ht="18.75">
      <c r="B10" s="57">
        <v>2</v>
      </c>
      <c r="C10" s="37" t="s">
        <v>187</v>
      </c>
      <c r="D10" s="59" t="s">
        <v>14</v>
      </c>
      <c r="E10" s="62"/>
      <c r="F10" s="49"/>
      <c r="G10" s="116"/>
    </row>
    <row r="11" spans="2:7" ht="15.75">
      <c r="B11" s="58"/>
      <c r="C11" s="37" t="s">
        <v>19</v>
      </c>
      <c r="D11" s="60">
        <v>0</v>
      </c>
      <c r="E11" s="62"/>
      <c r="F11" s="49"/>
      <c r="G11" s="116"/>
    </row>
    <row r="12" spans="2:7" ht="30.75" thickBot="1">
      <c r="B12" s="38"/>
      <c r="C12" s="66" t="s">
        <v>13</v>
      </c>
      <c r="D12" s="48">
        <v>0</v>
      </c>
      <c r="E12" s="62"/>
      <c r="F12" s="67"/>
      <c r="G12" s="117"/>
    </row>
    <row r="13" spans="2:7" ht="30" customHeight="1" thickBot="1">
      <c r="B13" s="92" t="s">
        <v>2</v>
      </c>
      <c r="C13" s="118"/>
      <c r="D13" s="53">
        <f>D11+D12</f>
        <v>0</v>
      </c>
      <c r="E13" s="63"/>
      <c r="F13" s="51"/>
      <c r="G13" s="119" t="s">
        <v>24</v>
      </c>
    </row>
    <row r="14" spans="2:7" ht="15.75">
      <c r="B14" s="58">
        <v>3</v>
      </c>
      <c r="C14" s="37" t="s">
        <v>187</v>
      </c>
      <c r="D14" s="41" t="s">
        <v>11</v>
      </c>
      <c r="E14" s="63"/>
      <c r="F14" s="51"/>
      <c r="G14" s="120"/>
    </row>
    <row r="15" spans="2:7" ht="48.75" customHeight="1">
      <c r="B15" s="38"/>
      <c r="C15" s="64" t="s">
        <v>10</v>
      </c>
      <c r="D15" s="60">
        <v>1500</v>
      </c>
      <c r="E15" s="63"/>
      <c r="F15" s="51"/>
      <c r="G15" s="96">
        <f>D9+D18-F18</f>
        <v>1500</v>
      </c>
    </row>
    <row r="16" spans="2:7" ht="12.75">
      <c r="B16" s="99"/>
      <c r="C16" s="124" t="s">
        <v>13</v>
      </c>
      <c r="D16" s="130">
        <v>0</v>
      </c>
      <c r="E16" s="110"/>
      <c r="F16" s="107"/>
      <c r="G16" s="121"/>
    </row>
    <row r="17" spans="2:7" ht="13.5" thickBot="1">
      <c r="B17" s="123"/>
      <c r="C17" s="125"/>
      <c r="D17" s="127"/>
      <c r="E17" s="128"/>
      <c r="F17" s="129"/>
      <c r="G17" s="121"/>
    </row>
    <row r="18" spans="2:7" ht="15.75" thickBot="1">
      <c r="B18" s="109" t="s">
        <v>2</v>
      </c>
      <c r="C18" s="112"/>
      <c r="D18" s="56">
        <f>D15+D16</f>
        <v>1500</v>
      </c>
      <c r="E18" s="43" t="s">
        <v>2</v>
      </c>
      <c r="F18" s="55">
        <f>SUM(F10:F16)</f>
        <v>0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6</v>
      </c>
      <c r="D20" s="35"/>
      <c r="E20" s="31"/>
      <c r="F20" s="32" t="s">
        <v>12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7</v>
      </c>
      <c r="D22" s="19"/>
      <c r="E22" s="12"/>
      <c r="F22" s="14"/>
      <c r="G22" s="26"/>
    </row>
    <row r="23" spans="2:7" ht="18.75">
      <c r="B23" s="5"/>
      <c r="C23" s="36" t="s">
        <v>8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2.7109375" style="0" customWidth="1"/>
    <col min="4" max="4" width="19.00390625" style="0" customWidth="1"/>
    <col min="5" max="5" width="23.00390625" style="0" customWidth="1"/>
    <col min="6" max="6" width="14.57421875" style="0" customWidth="1"/>
    <col min="7" max="7" width="16.0039062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69" t="s">
        <v>16</v>
      </c>
      <c r="D8" s="54">
        <v>110643.95</v>
      </c>
      <c r="E8" s="28"/>
      <c r="F8" s="29"/>
      <c r="G8" s="89">
        <f>D12-D15</f>
        <v>21789.15</v>
      </c>
    </row>
    <row r="9" spans="2:7" ht="34.5" customHeight="1" thickBot="1">
      <c r="B9" s="57">
        <v>2</v>
      </c>
      <c r="C9" s="70" t="s">
        <v>29</v>
      </c>
      <c r="D9" s="68" t="s">
        <v>14</v>
      </c>
      <c r="E9" s="62" t="s">
        <v>119</v>
      </c>
      <c r="F9" s="49">
        <v>28940.19</v>
      </c>
      <c r="G9" s="116"/>
    </row>
    <row r="10" spans="2:7" ht="32.25" customHeight="1">
      <c r="B10" s="58"/>
      <c r="C10" s="37" t="s">
        <v>19</v>
      </c>
      <c r="D10" s="60">
        <v>14841.45</v>
      </c>
      <c r="E10" s="62" t="s">
        <v>120</v>
      </c>
      <c r="F10" s="49">
        <v>23936.83</v>
      </c>
      <c r="G10" s="116"/>
    </row>
    <row r="11" spans="2:7" ht="27" customHeight="1" thickBot="1">
      <c r="B11" s="38"/>
      <c r="C11" s="66" t="s">
        <v>13</v>
      </c>
      <c r="D11" s="48">
        <v>53970.6</v>
      </c>
      <c r="E11" s="63" t="s">
        <v>31</v>
      </c>
      <c r="F11" s="50">
        <v>83754.07</v>
      </c>
      <c r="G11" s="117"/>
    </row>
    <row r="12" spans="2:7" ht="27" customHeight="1" thickBot="1">
      <c r="B12" s="92" t="s">
        <v>2</v>
      </c>
      <c r="C12" s="118"/>
      <c r="D12" s="53">
        <f>D10+D11</f>
        <v>68812.05</v>
      </c>
      <c r="E12" s="63"/>
      <c r="F12" s="51"/>
      <c r="G12" s="119" t="s">
        <v>24</v>
      </c>
    </row>
    <row r="13" spans="2:7" ht="24.75" customHeight="1">
      <c r="B13" s="58">
        <v>3</v>
      </c>
      <c r="C13" s="37" t="s">
        <v>29</v>
      </c>
      <c r="D13" s="41" t="s">
        <v>11</v>
      </c>
      <c r="E13" s="63"/>
      <c r="F13" s="51"/>
      <c r="G13" s="120"/>
    </row>
    <row r="14" spans="2:7" ht="42" customHeight="1">
      <c r="B14" s="38"/>
      <c r="C14" s="39" t="s">
        <v>10</v>
      </c>
      <c r="D14" s="52">
        <v>10608.51</v>
      </c>
      <c r="E14" s="63"/>
      <c r="F14" s="51"/>
      <c r="G14" s="96">
        <f>D8+D17-F17</f>
        <v>31644.26999999996</v>
      </c>
    </row>
    <row r="15" spans="2:7" ht="12.75">
      <c r="B15" s="99"/>
      <c r="C15" s="124" t="s">
        <v>13</v>
      </c>
      <c r="D15" s="126">
        <v>47022.9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9" t="s">
        <v>2</v>
      </c>
      <c r="C17" s="112"/>
      <c r="D17" s="56">
        <f>D14+D15</f>
        <v>57631.41</v>
      </c>
      <c r="E17" s="43" t="s">
        <v>2</v>
      </c>
      <c r="F17" s="55">
        <f>SUM(F9:F15)</f>
        <v>136631.09000000003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B3" sqref="B3:G4"/>
    </sheetView>
  </sheetViews>
  <sheetFormatPr defaultColWidth="9.140625" defaultRowHeight="12.75"/>
  <cols>
    <col min="3" max="3" width="23.57421875" style="0" customWidth="1"/>
    <col min="4" max="4" width="18.57421875" style="0" customWidth="1"/>
    <col min="5" max="5" width="28.28125" style="0" customWidth="1"/>
    <col min="6" max="6" width="12.8515625" style="0" customWidth="1"/>
    <col min="7" max="7" width="16.57421875" style="0" customWidth="1"/>
  </cols>
  <sheetData>
    <row r="3" spans="2:7" ht="12.75" customHeight="1">
      <c r="B3" s="72" t="s">
        <v>150</v>
      </c>
      <c r="C3" s="72"/>
      <c r="D3" s="72"/>
      <c r="E3" s="72"/>
      <c r="F3" s="72"/>
      <c r="G3" s="72"/>
    </row>
    <row r="4" spans="2:7" ht="13.5" customHeight="1" thickBot="1">
      <c r="B4" s="73"/>
      <c r="C4" s="73"/>
      <c r="D4" s="73"/>
      <c r="E4" s="73"/>
      <c r="F4" s="73"/>
      <c r="G4" s="73"/>
    </row>
    <row r="5" spans="2:7" ht="12.75">
      <c r="B5" s="74" t="s">
        <v>1</v>
      </c>
      <c r="C5" s="77" t="s">
        <v>0</v>
      </c>
      <c r="D5" s="80" t="s">
        <v>15</v>
      </c>
      <c r="E5" s="74" t="s">
        <v>3</v>
      </c>
      <c r="F5" s="83" t="s">
        <v>4</v>
      </c>
      <c r="G5" s="86" t="s">
        <v>9</v>
      </c>
    </row>
    <row r="6" spans="2:7" ht="12.75">
      <c r="B6" s="75"/>
      <c r="C6" s="78"/>
      <c r="D6" s="113"/>
      <c r="E6" s="75"/>
      <c r="F6" s="84"/>
      <c r="G6" s="87"/>
    </row>
    <row r="7" spans="2:7" ht="13.5" thickBot="1">
      <c r="B7" s="76"/>
      <c r="C7" s="79"/>
      <c r="D7" s="114"/>
      <c r="E7" s="76"/>
      <c r="F7" s="85"/>
      <c r="G7" s="88"/>
    </row>
    <row r="8" spans="2:7" ht="15.75" thickBot="1">
      <c r="B8" s="57">
        <v>1</v>
      </c>
      <c r="C8" s="42" t="s">
        <v>16</v>
      </c>
      <c r="D8" s="54">
        <v>85627.03</v>
      </c>
      <c r="E8" s="28"/>
      <c r="F8" s="29"/>
      <c r="G8" s="89">
        <f>D12-D15</f>
        <v>18585.219999999994</v>
      </c>
    </row>
    <row r="9" spans="2:7" ht="30" customHeight="1">
      <c r="B9" s="57">
        <v>2</v>
      </c>
      <c r="C9" s="37" t="s">
        <v>27</v>
      </c>
      <c r="D9" s="59" t="s">
        <v>14</v>
      </c>
      <c r="E9" s="62" t="s">
        <v>121</v>
      </c>
      <c r="F9" s="49">
        <v>3133.33</v>
      </c>
      <c r="G9" s="116"/>
    </row>
    <row r="10" spans="2:7" ht="33.75" customHeight="1">
      <c r="B10" s="58"/>
      <c r="C10" s="37" t="s">
        <v>19</v>
      </c>
      <c r="D10" s="60">
        <v>15927.12</v>
      </c>
      <c r="E10" s="62" t="s">
        <v>122</v>
      </c>
      <c r="F10" s="49">
        <v>261680</v>
      </c>
      <c r="G10" s="116"/>
    </row>
    <row r="11" spans="2:7" ht="33" customHeight="1" thickBot="1">
      <c r="B11" s="38"/>
      <c r="C11" s="66" t="s">
        <v>13</v>
      </c>
      <c r="D11" s="48">
        <v>57294.7</v>
      </c>
      <c r="E11" s="63"/>
      <c r="F11" s="50"/>
      <c r="G11" s="117"/>
    </row>
    <row r="12" spans="2:7" ht="33.75" customHeight="1" thickBot="1">
      <c r="B12" s="92" t="s">
        <v>2</v>
      </c>
      <c r="C12" s="118"/>
      <c r="D12" s="53">
        <f>D10+D11</f>
        <v>73221.81999999999</v>
      </c>
      <c r="E12" s="63"/>
      <c r="F12" s="51"/>
      <c r="G12" s="119" t="s">
        <v>24</v>
      </c>
    </row>
    <row r="13" spans="2:7" ht="28.5" customHeight="1">
      <c r="B13" s="58">
        <v>3</v>
      </c>
      <c r="C13" s="37" t="s">
        <v>27</v>
      </c>
      <c r="D13" s="41" t="s">
        <v>11</v>
      </c>
      <c r="E13" s="63"/>
      <c r="F13" s="51"/>
      <c r="G13" s="120"/>
    </row>
    <row r="14" spans="2:7" ht="42" customHeight="1">
      <c r="B14" s="38"/>
      <c r="C14" s="39" t="s">
        <v>10</v>
      </c>
      <c r="D14" s="52">
        <v>5000</v>
      </c>
      <c r="E14" s="63"/>
      <c r="F14" s="51"/>
      <c r="G14" s="96">
        <f>D8+D17-F17</f>
        <v>-119549.70000000001</v>
      </c>
    </row>
    <row r="15" spans="2:7" ht="12.75">
      <c r="B15" s="99"/>
      <c r="C15" s="124" t="s">
        <v>13</v>
      </c>
      <c r="D15" s="126">
        <v>54636.6</v>
      </c>
      <c r="E15" s="110"/>
      <c r="F15" s="107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7" customHeight="1" thickBot="1">
      <c r="B17" s="109" t="s">
        <v>2</v>
      </c>
      <c r="C17" s="112"/>
      <c r="D17" s="56">
        <f>D14+D15</f>
        <v>59636.6</v>
      </c>
      <c r="E17" s="43" t="s">
        <v>2</v>
      </c>
      <c r="F17" s="55">
        <f>SUM(F9:F15)</f>
        <v>264813.33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6</v>
      </c>
      <c r="D19" s="35"/>
      <c r="E19" s="31"/>
      <c r="F19" s="32" t="s">
        <v>12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7</v>
      </c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2016-08-23T08:08:26Z</cp:lastPrinted>
  <dcterms:created xsi:type="dcterms:W3CDTF">1996-10-08T23:32:33Z</dcterms:created>
  <dcterms:modified xsi:type="dcterms:W3CDTF">2016-09-06T12:54:28Z</dcterms:modified>
  <cp:category/>
  <cp:version/>
  <cp:contentType/>
  <cp:contentStatus/>
</cp:coreProperties>
</file>