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firstSheet="44" activeTab="73"/>
  </bookViews>
  <sheets>
    <sheet name="г1" sheetId="1" r:id="rId1"/>
    <sheet name="г2" sheetId="2" r:id="rId2"/>
    <sheet name="г3" sheetId="3" r:id="rId3"/>
    <sheet name="г6" sheetId="4" r:id="rId4"/>
    <sheet name="г8" sheetId="5" r:id="rId5"/>
    <sheet name="г9" sheetId="6" r:id="rId6"/>
    <sheet name="г10" sheetId="7" r:id="rId7"/>
    <sheet name="г14" sheetId="8" r:id="rId8"/>
    <sheet name="г16" sheetId="9" r:id="rId9"/>
    <sheet name="г17" sheetId="10" r:id="rId10"/>
    <sheet name="г18" sheetId="11" r:id="rId11"/>
    <sheet name="г19" sheetId="12" r:id="rId12"/>
    <sheet name="г21" sheetId="13" r:id="rId13"/>
    <sheet name="г22" sheetId="14" r:id="rId14"/>
    <sheet name="г23" sheetId="15" r:id="rId15"/>
    <sheet name="г24" sheetId="16" r:id="rId16"/>
    <sheet name="г25" sheetId="17" r:id="rId17"/>
    <sheet name="г26" sheetId="18" r:id="rId18"/>
    <sheet name="г27" sheetId="19" r:id="rId19"/>
    <sheet name="г29" sheetId="20" r:id="rId20"/>
    <sheet name="г30" sheetId="21" r:id="rId21"/>
    <sheet name="г31" sheetId="22" r:id="rId22"/>
    <sheet name="г34" sheetId="23" r:id="rId23"/>
    <sheet name="г37" sheetId="24" r:id="rId24"/>
    <sheet name="г38" sheetId="25" r:id="rId25"/>
    <sheet name="г39" sheetId="26" r:id="rId26"/>
    <sheet name="г40" sheetId="27" r:id="rId27"/>
    <sheet name="г41" sheetId="28" r:id="rId28"/>
    <sheet name="г42" sheetId="29" r:id="rId29"/>
    <sheet name="г43" sheetId="30" r:id="rId30"/>
    <sheet name="г44" sheetId="31" r:id="rId31"/>
    <sheet name="г45" sheetId="32" r:id="rId32"/>
    <sheet name="г46" sheetId="33" r:id="rId33"/>
    <sheet name="м60" sheetId="34" r:id="rId34"/>
    <sheet name="м91" sheetId="35" r:id="rId35"/>
    <sheet name="т1" sheetId="36" r:id="rId36"/>
    <sheet name="т2" sheetId="37" r:id="rId37"/>
    <sheet name="т3" sheetId="38" r:id="rId38"/>
    <sheet name="т4" sheetId="39" r:id="rId39"/>
    <sheet name="т5" sheetId="40" r:id="rId40"/>
    <sheet name="т6" sheetId="41" r:id="rId41"/>
    <sheet name="т7" sheetId="42" r:id="rId42"/>
    <sheet name="т8" sheetId="43" r:id="rId43"/>
    <sheet name="т9" sheetId="44" r:id="rId44"/>
    <sheet name="т11" sheetId="45" r:id="rId45"/>
    <sheet name="т12" sheetId="46" r:id="rId46"/>
    <sheet name="т13" sheetId="47" r:id="rId47"/>
    <sheet name="т15" sheetId="48" r:id="rId48"/>
    <sheet name="л1" sheetId="49" r:id="rId49"/>
    <sheet name="л3" sheetId="50" r:id="rId50"/>
    <sheet name="л4" sheetId="51" r:id="rId51"/>
    <sheet name="л5" sheetId="52" r:id="rId52"/>
    <sheet name="м1" sheetId="53" r:id="rId53"/>
    <sheet name="м2" sheetId="54" r:id="rId54"/>
    <sheet name="м3" sheetId="55" r:id="rId55"/>
    <sheet name="м4" sheetId="56" r:id="rId56"/>
    <sheet name="м5" sheetId="57" r:id="rId57"/>
    <sheet name="м6" sheetId="58" r:id="rId58"/>
    <sheet name="м7" sheetId="59" r:id="rId59"/>
    <sheet name="м8" sheetId="60" r:id="rId60"/>
    <sheet name="м9" sheetId="61" r:id="rId61"/>
    <sheet name="м10" sheetId="62" r:id="rId62"/>
    <sheet name="к1" sheetId="63" r:id="rId63"/>
    <sheet name="к2" sheetId="64" r:id="rId64"/>
    <sheet name="к3" sheetId="65" r:id="rId65"/>
    <sheet name="к4" sheetId="66" r:id="rId66"/>
    <sheet name="к5" sheetId="67" r:id="rId67"/>
    <sheet name="к6" sheetId="68" r:id="rId68"/>
    <sheet name="к8" sheetId="69" r:id="rId69"/>
    <sheet name="к9" sheetId="70" r:id="rId70"/>
    <sheet name="ж1" sheetId="71" r:id="rId71"/>
    <sheet name="ж2" sheetId="72" r:id="rId72"/>
    <sheet name="ж3" sheetId="73" r:id="rId73"/>
    <sheet name="ж4" sheetId="74" r:id="rId74"/>
  </sheets>
  <definedNames/>
  <calcPr fullCalcOnLoad="1"/>
</workbook>
</file>

<file path=xl/sharedStrings.xml><?xml version="1.0" encoding="utf-8"?>
<sst xmlns="http://schemas.openxmlformats.org/spreadsheetml/2006/main" count="1959" uniqueCount="206">
  <si>
    <t>Адреса</t>
  </si>
  <si>
    <t>№№ п/п</t>
  </si>
  <si>
    <t>ИТОГО:</t>
  </si>
  <si>
    <t>Выполненные работы по текущему ремонту</t>
  </si>
  <si>
    <t>Стоимость выполненных работ (руб.)</t>
  </si>
  <si>
    <t>Отчет по текущему ремонту МУП "МУК" за  2015 год</t>
  </si>
  <si>
    <t>ул.Гурьянова, д.1</t>
  </si>
  <si>
    <t>Директор МУП "МУК"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</si>
  <si>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</si>
  <si>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</si>
  <si>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</si>
  <si>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</si>
  <si>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</si>
  <si>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А.И. Можарин</t>
  </si>
  <si>
    <t>население</t>
  </si>
  <si>
    <t>начислено</t>
  </si>
  <si>
    <t>Движение денежных средств</t>
  </si>
  <si>
    <t>Остаток</t>
  </si>
  <si>
    <t>ул.Гурьянова, д.2</t>
  </si>
  <si>
    <t>ул.Гурьянова, д.3</t>
  </si>
  <si>
    <t>долг</t>
  </si>
  <si>
    <t>Ремонт системы ХВС</t>
  </si>
  <si>
    <t>ул.Гурьянова, д.6</t>
  </si>
  <si>
    <t>ул.Гурьянова, д.8</t>
  </si>
  <si>
    <t>Остаток по выполненым работам по текущему ремонту</t>
  </si>
  <si>
    <t>ул.Гурьянова, д.9</t>
  </si>
  <si>
    <t>ул.Гурьянова, д.10</t>
  </si>
  <si>
    <t>ул.Гурьянова, д.16</t>
  </si>
  <si>
    <t>Вознагрождение старшего по дому</t>
  </si>
  <si>
    <t>ул.Гурьянова, д.14</t>
  </si>
  <si>
    <t>Изготовление и установка урн</t>
  </si>
  <si>
    <t>ул.Гурьянова, д.17</t>
  </si>
  <si>
    <t>ул.Гурьянова, д.18</t>
  </si>
  <si>
    <t>ул.Гурьянова, д.19</t>
  </si>
  <si>
    <t>ул.Гурьянова, д.21</t>
  </si>
  <si>
    <t>Ремонт системы отопления</t>
  </si>
  <si>
    <t>Ремонт кровли</t>
  </si>
  <si>
    <t>ул.Гурьянова, д.22</t>
  </si>
  <si>
    <t>ул.Гурьянова, д.23</t>
  </si>
  <si>
    <t>ул.Гурьянова, д.24</t>
  </si>
  <si>
    <t>ул.Гурьянова, д.25</t>
  </si>
  <si>
    <t>ул.Гурьянова, д.26</t>
  </si>
  <si>
    <t>ул.Гурьянова, д.27</t>
  </si>
  <si>
    <t>ул.Гурьянова, д.29</t>
  </si>
  <si>
    <t>ул.Гурьянова, д.31</t>
  </si>
  <si>
    <t>ул.Гурьянова, д.30</t>
  </si>
  <si>
    <t>Ремонт схода в подвал</t>
  </si>
  <si>
    <t>ул.Гурьянова, д.34</t>
  </si>
  <si>
    <t>ул.Гурьянова, д.37</t>
  </si>
  <si>
    <t>ул.Гурьянова, д.38</t>
  </si>
  <si>
    <t>ул.Гурьянова, д.39</t>
  </si>
  <si>
    <t>ул.Гурьянова, д.40</t>
  </si>
  <si>
    <t>ул.Гурьянова, д.41</t>
  </si>
  <si>
    <t>ул.Гурьянова, д.42</t>
  </si>
  <si>
    <t>ул.Гурьянова, д.43</t>
  </si>
  <si>
    <t>Вознаграждение старших</t>
  </si>
  <si>
    <t>Замена запорной арматуры ХВС</t>
  </si>
  <si>
    <t>ул.Гурьянова, д.45</t>
  </si>
  <si>
    <t>ул.Гурьянова, д.44</t>
  </si>
  <si>
    <t>ул.Гурьянова, д.46</t>
  </si>
  <si>
    <t>ул.Московская, д.60</t>
  </si>
  <si>
    <t>Ремонт системы ГВС</t>
  </si>
  <si>
    <t>ул.Московская, д.91</t>
  </si>
  <si>
    <t>ул.Текстильная, д.1</t>
  </si>
  <si>
    <t>ул.Текстильная, д.2</t>
  </si>
  <si>
    <t>ул.Текстильная, д.3</t>
  </si>
  <si>
    <t>ул.Текстильная, д.4</t>
  </si>
  <si>
    <t>ул.Текстильная, д.5</t>
  </si>
  <si>
    <t>ул.Текстильная, д.7</t>
  </si>
  <si>
    <t>ул.Текстильная, д.6</t>
  </si>
  <si>
    <t>ул.Текстильная, д.8</t>
  </si>
  <si>
    <t>ул.Текстильная, д.9</t>
  </si>
  <si>
    <t>ул.Текстильная, д.11</t>
  </si>
  <si>
    <t>ул.Текстильная, д.15</t>
  </si>
  <si>
    <t>ул.Текстильная, д.13</t>
  </si>
  <si>
    <t>ул.Лесная, д.1</t>
  </si>
  <si>
    <t>Частичный ремонт отмостки</t>
  </si>
  <si>
    <t>ул.Лесная, д.4</t>
  </si>
  <si>
    <t>ул.Лесная, д.3</t>
  </si>
  <si>
    <t>ул.Лесная, д.5</t>
  </si>
  <si>
    <t>ул.Мирная, д.1</t>
  </si>
  <si>
    <t>ул.Мирная, д.3</t>
  </si>
  <si>
    <t>ул.Мирная, д.2</t>
  </si>
  <si>
    <t>ул.Мирная, д.4</t>
  </si>
  <si>
    <t>ул.Мирная, д.5</t>
  </si>
  <si>
    <t>ул.Мирная, д.6</t>
  </si>
  <si>
    <t>ул.Мирная, д.7</t>
  </si>
  <si>
    <t>ул.Мирная, д.8</t>
  </si>
  <si>
    <t>ул.Мирная, д.10</t>
  </si>
  <si>
    <t>ул.Мирная, д.9</t>
  </si>
  <si>
    <t>ул.Калужская, д.1</t>
  </si>
  <si>
    <t>ул.Калужская, д.2</t>
  </si>
  <si>
    <t>Очистка подвалов</t>
  </si>
  <si>
    <t>ул.Калужская, д.3</t>
  </si>
  <si>
    <t>ул.Калужская, д.4</t>
  </si>
  <si>
    <t>ул.Калужская, д.5</t>
  </si>
  <si>
    <t>ул.Калужская, д.6</t>
  </si>
  <si>
    <t>ул.Калужская, д.8</t>
  </si>
  <si>
    <t>ул.Калужская, д.9</t>
  </si>
  <si>
    <t>ул.Жуковская, д.1</t>
  </si>
  <si>
    <t>ул.Жуковская, д.2</t>
  </si>
  <si>
    <t>ул.Жуковская, д.3</t>
  </si>
  <si>
    <t>ул.Жуковская, д.4</t>
  </si>
  <si>
    <t>Вознаграждение старшего по дому</t>
  </si>
  <si>
    <t>Замена стояков ХВС и канализации</t>
  </si>
  <si>
    <t>Утепление трубопровода на чердаке</t>
  </si>
  <si>
    <t>Замена трубы (диаметр 100)</t>
  </si>
  <si>
    <t>Утеплпние трубопровода на чердаке</t>
  </si>
  <si>
    <t>Замена запорной арматуры</t>
  </si>
  <si>
    <t>Устройство козырьков на фасаде дома</t>
  </si>
  <si>
    <t>Замена труб ХВС</t>
  </si>
  <si>
    <t>Спил деревьев</t>
  </si>
  <si>
    <t>Очистка чердачного помещения</t>
  </si>
  <si>
    <t>Замена труб ХВС (2 подъезд)</t>
  </si>
  <si>
    <t>Утепление трубопровода</t>
  </si>
  <si>
    <t>Чистка подвала</t>
  </si>
  <si>
    <t>Остекление по дому</t>
  </si>
  <si>
    <t>Остекление по дому, штукатурка цоколя</t>
  </si>
  <si>
    <t>Ремонт канализации (4 подъезд)</t>
  </si>
  <si>
    <t>Замена трубопровода на чердаке над кв. 77</t>
  </si>
  <si>
    <t>Частичный ремонт кровли</t>
  </si>
  <si>
    <t>Замена крана</t>
  </si>
  <si>
    <t>Остекление на чердаке</t>
  </si>
  <si>
    <t>Замене запорной арматуры системы отопления</t>
  </si>
  <si>
    <t>Ремонт козырьков</t>
  </si>
  <si>
    <t>Замена трубопровода ХВС в подвале</t>
  </si>
  <si>
    <t>Остекление поликарбонатом</t>
  </si>
  <si>
    <t>Замена запорной арматуры кв. 62</t>
  </si>
  <si>
    <t>Ремонт водостоков</t>
  </si>
  <si>
    <t>Частичня замена труб отопления</t>
  </si>
  <si>
    <t>Вешалка для белья, ограждения</t>
  </si>
  <si>
    <t>Замена запорной арматуры отопления</t>
  </si>
  <si>
    <t>Изготовление и установка входной двери</t>
  </si>
  <si>
    <t>Почтовые ящики</t>
  </si>
  <si>
    <t>Ремонт пилонов</t>
  </si>
  <si>
    <t>Замена запорной арматуры ГВС</t>
  </si>
  <si>
    <t>Смена вентилей</t>
  </si>
  <si>
    <t>Ремонт системы отопления кв. 100</t>
  </si>
  <si>
    <t>Замена ХВС кв. 60</t>
  </si>
  <si>
    <t>Ремонт кровли кв. 63</t>
  </si>
  <si>
    <t>Замена окон 1 подъезд</t>
  </si>
  <si>
    <t>Ремонт отопления в подвале</t>
  </si>
  <si>
    <t>Ремонт подъездов</t>
  </si>
  <si>
    <t>Ремонт системы отопления кв. 87</t>
  </si>
  <si>
    <t>Ремонт трубопровода отопления кв. 72-75</t>
  </si>
  <si>
    <t>Остекление чердака</t>
  </si>
  <si>
    <t>Замена кранов</t>
  </si>
  <si>
    <t>Ремонт системы отопления кв. 23</t>
  </si>
  <si>
    <t>Замена  трубопровода ХВС кв. 15</t>
  </si>
  <si>
    <t>Щстекление подъездов</t>
  </si>
  <si>
    <t>Замена трубрпровода ХВС в подвале</t>
  </si>
  <si>
    <t>Замена ввода ХВС</t>
  </si>
  <si>
    <t>Замена дверей</t>
  </si>
  <si>
    <t>Ремонт системы отопления кв. 10</t>
  </si>
  <si>
    <t>Ремонт системы отопления кв. 24</t>
  </si>
  <si>
    <t>Ремонт системы отопления 5-6 подъезд</t>
  </si>
  <si>
    <t>Остекления по дому</t>
  </si>
  <si>
    <t>Замена ввода ХВС в дом</t>
  </si>
  <si>
    <t>Ремонт игрового комплекса</t>
  </si>
  <si>
    <t>Ремонт кровли над кв. 118, 61</t>
  </si>
  <si>
    <t>Изготовление стенда</t>
  </si>
  <si>
    <t>Демонтаж кабеля</t>
  </si>
  <si>
    <t>Замена вводного автомата</t>
  </si>
  <si>
    <t>Монтаж лавок</t>
  </si>
  <si>
    <t>Ремонт цоколя</t>
  </si>
  <si>
    <t>Замена входной двери, ремонт козырьков</t>
  </si>
  <si>
    <t>ул.Текстильная, д.12</t>
  </si>
  <si>
    <t>Остекление подъездов</t>
  </si>
  <si>
    <t>Ремонт трубопровода в подвале</t>
  </si>
  <si>
    <t>Ремонт кровли над балконом</t>
  </si>
  <si>
    <t>Замена труб ХВС в подвале</t>
  </si>
  <si>
    <t>Замена труб ХВС кв. 10,11</t>
  </si>
  <si>
    <t>Заделка тех. канала кв. 10</t>
  </si>
  <si>
    <t>Ремонт системы отопления кв. 16</t>
  </si>
  <si>
    <t>Установка отливов над входом</t>
  </si>
  <si>
    <t>Замена стояка кв. 2,3,6,7</t>
  </si>
  <si>
    <t xml:space="preserve">Демонтаж ТВ с кровли </t>
  </si>
  <si>
    <t>Частичный ремонт цоколя</t>
  </si>
  <si>
    <t>Замена запорной арматуры системы отопления</t>
  </si>
  <si>
    <t>Замена трубопровода канализации</t>
  </si>
  <si>
    <t xml:space="preserve">Ремонт кровли козырьков 6 подъезд </t>
  </si>
  <si>
    <t>Смена стёкол на карбонт</t>
  </si>
  <si>
    <t>Остекление</t>
  </si>
  <si>
    <t>Замена сборок 3 подъезд</t>
  </si>
  <si>
    <t>Замена сборки ХВС</t>
  </si>
  <si>
    <t>Замена трубопровода в подвале</t>
  </si>
  <si>
    <t>Замена трубопровода ГВС в подвале</t>
  </si>
  <si>
    <t>Комплексный ремонт</t>
  </si>
  <si>
    <t>Замена сборок ХВС</t>
  </si>
  <si>
    <t>Ремонт системы ГВС, установка ограждения</t>
  </si>
  <si>
    <t>Ревизия ВРУ</t>
  </si>
  <si>
    <t>Установка задвижек на вводе в дом</t>
  </si>
  <si>
    <t>Ремонт отмостки</t>
  </si>
  <si>
    <t>Установка ограждений</t>
  </si>
  <si>
    <t>Замена стояка ХВС и канализации</t>
  </si>
  <si>
    <t>Остекление в подъезде</t>
  </si>
  <si>
    <t>Частичный ремонт  кровли</t>
  </si>
  <si>
    <t>Ремонт трубопровода отопления кв. 63</t>
  </si>
  <si>
    <t>Ремонт системы отопления в подвале</t>
  </si>
  <si>
    <t xml:space="preserve">Ремонт системы отопления </t>
  </si>
  <si>
    <t>Восстановление железа на парапетах</t>
  </si>
  <si>
    <t>Установка подвальной двери</t>
  </si>
  <si>
    <t>Ремонт парапета</t>
  </si>
  <si>
    <t>Ремонт плитки в подъезде</t>
  </si>
  <si>
    <t>Установка входной двери</t>
  </si>
  <si>
    <t>Остекление, ремонт ГВС и канализации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</si>
</sst>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justify" wrapText="1"/>
    </xf>
    <xf numFmtId="0" fontId="2" fillId="0" borderId="16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7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distributed" wrapText="1"/>
    </xf>
    <xf numFmtId="0" fontId="13" fillId="0" borderId="15" xfId="0" applyFont="1" applyFill="1" applyBorder="1" applyAlignment="1">
      <alignment horizontal="center" vertical="distributed" wrapText="1"/>
    </xf>
    <xf numFmtId="0" fontId="2" fillId="0" borderId="11" xfId="0" applyFont="1" applyBorder="1" applyAlignment="1">
      <alignment horizontal="left" vertical="distributed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distributed" wrapText="1"/>
    </xf>
    <xf numFmtId="0" fontId="0" fillId="0" borderId="16" xfId="0" applyFont="1" applyBorder="1" applyAlignment="1">
      <alignment horizontal="center" vertical="distributed" wrapText="1"/>
    </xf>
    <xf numFmtId="0" fontId="4" fillId="0" borderId="29" xfId="0" applyFon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distributed" wrapText="1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14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9"/>
  <sheetViews>
    <sheetView zoomScaleSheetLayoutView="75" zoomScalePageLayoutView="0" workbookViewId="0" topLeftCell="A7">
      <selection activeCell="J14" sqref="J14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0" customWidth="1"/>
    <col min="5" max="5" width="28.00390625" style="0" customWidth="1"/>
    <col min="6" max="6" width="16.00390625" style="17" customWidth="1"/>
    <col min="7" max="7" width="15.28125" style="1" customWidth="1"/>
  </cols>
  <sheetData>
    <row r="1" ht="57" customHeight="1"/>
    <row r="2" ht="24" customHeight="1"/>
    <row r="3" spans="2:9" s="8" customFormat="1" ht="21" customHeight="1">
      <c r="B3" s="69" t="s">
        <v>5</v>
      </c>
      <c r="C3" s="69"/>
      <c r="D3" s="69"/>
      <c r="E3" s="69"/>
      <c r="F3" s="69"/>
      <c r="G3" s="69"/>
      <c r="H3"/>
      <c r="I3"/>
    </row>
    <row r="4" spans="2:9" ht="12.75" customHeight="1" thickBot="1">
      <c r="B4" s="70"/>
      <c r="C4" s="70"/>
      <c r="D4" s="70"/>
      <c r="E4" s="70"/>
      <c r="F4" s="70"/>
      <c r="G4" s="70"/>
      <c r="H4" s="8"/>
      <c r="I4" s="8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22.5" customHeight="1">
      <c r="B6" s="72"/>
      <c r="C6" s="75"/>
      <c r="D6" s="78"/>
      <c r="E6" s="72"/>
      <c r="F6" s="81"/>
      <c r="G6" s="84"/>
    </row>
    <row r="7" spans="2:7" ht="1.5" customHeight="1" thickBot="1">
      <c r="B7" s="73"/>
      <c r="C7" s="76"/>
      <c r="D7" s="79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0</v>
      </c>
      <c r="E8" s="28"/>
      <c r="F8" s="29"/>
      <c r="G8" s="86">
        <f>D12-D15</f>
        <v>0</v>
      </c>
    </row>
    <row r="9" spans="2:7" ht="18.75">
      <c r="B9" s="57">
        <v>2</v>
      </c>
      <c r="C9" s="37" t="s">
        <v>6</v>
      </c>
      <c r="D9" s="59" t="s">
        <v>15</v>
      </c>
      <c r="E9" s="44"/>
      <c r="F9" s="49">
        <v>0</v>
      </c>
      <c r="G9" s="87"/>
    </row>
    <row r="10" spans="2:7" ht="15.75">
      <c r="B10" s="58"/>
      <c r="C10" s="37" t="s">
        <v>20</v>
      </c>
      <c r="D10" s="60">
        <v>0</v>
      </c>
      <c r="E10" s="44"/>
      <c r="F10" s="49"/>
      <c r="G10" s="87"/>
    </row>
    <row r="11" spans="2:7" ht="33.75" customHeight="1" thickBot="1">
      <c r="B11" s="38"/>
      <c r="C11" s="66" t="s">
        <v>14</v>
      </c>
      <c r="D11" s="48">
        <v>0</v>
      </c>
      <c r="E11" s="45"/>
      <c r="F11" s="50"/>
      <c r="G11" s="88"/>
    </row>
    <row r="12" spans="2:10" ht="35.25" customHeight="1" thickBot="1">
      <c r="B12" s="89" t="s">
        <v>2</v>
      </c>
      <c r="C12" s="90"/>
      <c r="D12" s="56">
        <v>0</v>
      </c>
      <c r="E12" s="61"/>
      <c r="F12" s="51"/>
      <c r="G12" s="91" t="s">
        <v>24</v>
      </c>
      <c r="J12" s="40"/>
    </row>
    <row r="13" spans="2:7" ht="15" customHeight="1">
      <c r="B13" s="58">
        <v>3</v>
      </c>
      <c r="C13" s="37" t="s">
        <v>6</v>
      </c>
      <c r="D13" s="41" t="s">
        <v>12</v>
      </c>
      <c r="E13" s="45"/>
      <c r="F13" s="51"/>
      <c r="G13" s="92"/>
    </row>
    <row r="14" spans="2:7" ht="25.5">
      <c r="B14" s="38"/>
      <c r="C14" s="39" t="s">
        <v>11</v>
      </c>
      <c r="D14" s="60">
        <v>0</v>
      </c>
      <c r="E14" s="47"/>
      <c r="F14" s="51"/>
      <c r="G14" s="93">
        <f>D8+D17-F17</f>
        <v>0</v>
      </c>
    </row>
    <row r="15" spans="2:9" s="4" customFormat="1" ht="27" customHeight="1">
      <c r="B15" s="96"/>
      <c r="C15" s="98" t="s">
        <v>14</v>
      </c>
      <c r="D15" s="100">
        <v>0</v>
      </c>
      <c r="E15" s="102"/>
      <c r="F15" s="104"/>
      <c r="G15" s="94"/>
      <c r="H15"/>
      <c r="I15"/>
    </row>
    <row r="16" spans="2:9" s="3" customFormat="1" ht="18.75" thickBot="1">
      <c r="B16" s="97"/>
      <c r="C16" s="99"/>
      <c r="D16" s="101"/>
      <c r="E16" s="103"/>
      <c r="F16" s="105"/>
      <c r="G16" s="94"/>
      <c r="H16"/>
      <c r="I16"/>
    </row>
    <row r="17" spans="2:9" s="34" customFormat="1" ht="19.5" thickBot="1">
      <c r="B17" s="106" t="s">
        <v>2</v>
      </c>
      <c r="C17" s="90"/>
      <c r="D17" s="56">
        <f>D14+D15</f>
        <v>0</v>
      </c>
      <c r="E17" s="43" t="s">
        <v>2</v>
      </c>
      <c r="F17" s="55">
        <f>SUM(F9:F15)</f>
        <v>0</v>
      </c>
      <c r="G17" s="95"/>
      <c r="H17" s="4"/>
      <c r="I17" s="4"/>
    </row>
    <row r="18" spans="2:9" s="7" customFormat="1" ht="18.75">
      <c r="B18" s="9"/>
      <c r="C18" s="10"/>
      <c r="D18" s="18"/>
      <c r="E18" s="11"/>
      <c r="F18" s="13"/>
      <c r="G18" s="25"/>
      <c r="H18" s="3"/>
      <c r="I18" s="3"/>
    </row>
    <row r="19" spans="2:9" s="7" customFormat="1" ht="18">
      <c r="B19" s="30"/>
      <c r="C19" s="34" t="s">
        <v>7</v>
      </c>
      <c r="D19" s="35"/>
      <c r="E19" s="31"/>
      <c r="F19" s="32" t="s">
        <v>13</v>
      </c>
      <c r="G19" s="33"/>
      <c r="H19" s="34"/>
      <c r="I19" s="34"/>
    </row>
    <row r="20" spans="2:7" s="7" customFormat="1" ht="18.75">
      <c r="B20" s="5"/>
      <c r="C20" s="6"/>
      <c r="D20" s="19"/>
      <c r="E20" s="12"/>
      <c r="F20" s="14"/>
      <c r="G20" s="26"/>
    </row>
    <row r="21" spans="2:7" s="7" customFormat="1" ht="18.75">
      <c r="B21" s="5"/>
      <c r="C21" s="36" t="s">
        <v>8</v>
      </c>
      <c r="D21" s="19"/>
      <c r="E21" s="12"/>
      <c r="F21" s="14"/>
      <c r="G21" s="26"/>
    </row>
    <row r="22" spans="2:7" s="7" customFormat="1" ht="18.75">
      <c r="B22" s="5"/>
      <c r="C22" s="36" t="s">
        <v>9</v>
      </c>
      <c r="D22" s="19"/>
      <c r="E22" s="12"/>
      <c r="F22" s="14"/>
      <c r="G22" s="26"/>
    </row>
    <row r="23" spans="2:7" s="7" customFormat="1" ht="18.75">
      <c r="B23" s="5"/>
      <c r="C23" s="6"/>
      <c r="D23" s="19"/>
      <c r="E23" s="12"/>
      <c r="F23" s="14"/>
      <c r="G23" s="26"/>
    </row>
    <row r="24" spans="2:7" s="7" customFormat="1" ht="18.75">
      <c r="B24" s="5"/>
      <c r="C24" s="6"/>
      <c r="D24" s="19"/>
      <c r="E24" s="12"/>
      <c r="F24" s="14"/>
      <c r="G24" s="26"/>
    </row>
    <row r="25" spans="2:7" s="7" customFormat="1" ht="18.75">
      <c r="B25" s="5"/>
      <c r="C25" s="6"/>
      <c r="D25" s="19"/>
      <c r="E25" s="12"/>
      <c r="F25" s="14"/>
      <c r="G25" s="26"/>
    </row>
    <row r="26" spans="2:7" s="7" customFormat="1" ht="18.75">
      <c r="B26" s="5"/>
      <c r="C26" s="6"/>
      <c r="D26" s="19"/>
      <c r="E26" s="12"/>
      <c r="F26" s="14"/>
      <c r="G26" s="26"/>
    </row>
    <row r="27" spans="2:7" s="7" customFormat="1" ht="18.75">
      <c r="B27" s="5"/>
      <c r="C27" s="6"/>
      <c r="D27" s="19"/>
      <c r="E27" s="12"/>
      <c r="F27" s="14"/>
      <c r="G27" s="26"/>
    </row>
    <row r="28" spans="2:7" s="7" customFormat="1" ht="18.75">
      <c r="B28" s="5"/>
      <c r="C28" s="6"/>
      <c r="D28" s="19"/>
      <c r="E28" s="12"/>
      <c r="F28" s="14"/>
      <c r="G28" s="26"/>
    </row>
    <row r="29" spans="2:7" s="7" customFormat="1" ht="18.75">
      <c r="B29" s="5"/>
      <c r="C29" s="6"/>
      <c r="D29" s="19"/>
      <c r="E29" s="12"/>
      <c r="F29" s="14"/>
      <c r="G29" s="26"/>
    </row>
    <row r="30" spans="2:7" s="7" customFormat="1" ht="18.75">
      <c r="B30" s="5"/>
      <c r="C30" s="6"/>
      <c r="D30" s="19"/>
      <c r="E30" s="12"/>
      <c r="F30" s="14"/>
      <c r="G30" s="26"/>
    </row>
    <row r="31" spans="2:7" s="7" customFormat="1" ht="18.75">
      <c r="B31" s="5"/>
      <c r="C31" s="6"/>
      <c r="D31" s="19"/>
      <c r="E31" s="12"/>
      <c r="F31" s="14"/>
      <c r="G31" s="26"/>
    </row>
    <row r="32" spans="2:7" s="7" customFormat="1" ht="18.75">
      <c r="B32" s="5"/>
      <c r="C32" s="6"/>
      <c r="D32" s="19"/>
      <c r="E32" s="12"/>
      <c r="F32" s="14"/>
      <c r="G32" s="26"/>
    </row>
    <row r="33" spans="2:7" s="7" customFormat="1" ht="18.75">
      <c r="B33" s="5"/>
      <c r="C33" s="6"/>
      <c r="D33" s="19"/>
      <c r="E33" s="12"/>
      <c r="F33" s="14"/>
      <c r="G33" s="26"/>
    </row>
    <row r="34" spans="2:7" s="7" customFormat="1" ht="18.75">
      <c r="B34" s="5"/>
      <c r="C34" s="6"/>
      <c r="D34" s="19"/>
      <c r="E34" s="12"/>
      <c r="F34" s="14"/>
      <c r="G34" s="26"/>
    </row>
    <row r="35" spans="2:7" s="7" customFormat="1" ht="18.75">
      <c r="B35" s="5"/>
      <c r="C35" s="6"/>
      <c r="D35" s="19"/>
      <c r="E35" s="12"/>
      <c r="F35" s="14"/>
      <c r="G35" s="26"/>
    </row>
    <row r="36" spans="2:7" s="7" customFormat="1" ht="18.75">
      <c r="B36" s="5"/>
      <c r="C36" s="6"/>
      <c r="D36" s="19"/>
      <c r="E36" s="12"/>
      <c r="F36" s="14"/>
      <c r="G36" s="26"/>
    </row>
    <row r="37" spans="2:7" s="7" customFormat="1" ht="18.75">
      <c r="B37" s="5"/>
      <c r="C37" s="6"/>
      <c r="D37" s="19"/>
      <c r="E37" s="12"/>
      <c r="F37" s="14"/>
      <c r="G37" s="26"/>
    </row>
    <row r="38" spans="2:7" s="7" customFormat="1" ht="18.75">
      <c r="B38" s="5"/>
      <c r="C38" s="6"/>
      <c r="D38" s="19"/>
      <c r="E38" s="12"/>
      <c r="F38" s="14"/>
      <c r="G38" s="26"/>
    </row>
    <row r="39" spans="2:7" s="7" customFormat="1" ht="18.75">
      <c r="B39" s="5"/>
      <c r="C39" s="6"/>
      <c r="D39" s="19"/>
      <c r="E39" s="12"/>
      <c r="F39" s="14"/>
      <c r="G39" s="26"/>
    </row>
    <row r="40" spans="2:7" s="7" customFormat="1" ht="18.75">
      <c r="B40" s="5"/>
      <c r="C40" s="6"/>
      <c r="D40" s="19"/>
      <c r="E40" s="12"/>
      <c r="F40" s="14"/>
      <c r="G40" s="26"/>
    </row>
    <row r="41" spans="2:7" s="7" customFormat="1" ht="18.75">
      <c r="B41" s="5"/>
      <c r="C41" s="6"/>
      <c r="D41" s="19"/>
      <c r="E41" s="12"/>
      <c r="F41" s="14"/>
      <c r="G41" s="26"/>
    </row>
    <row r="42" spans="2:7" s="7" customFormat="1" ht="18.75">
      <c r="B42" s="5"/>
      <c r="C42" s="6"/>
      <c r="D42" s="19"/>
      <c r="E42" s="12"/>
      <c r="F42" s="14"/>
      <c r="G42" s="26"/>
    </row>
    <row r="43" spans="5:7" ht="12.75">
      <c r="E43" s="15"/>
      <c r="F43" s="16"/>
      <c r="G43" s="27"/>
    </row>
    <row r="44" spans="5:7" ht="12.75">
      <c r="E44" s="15"/>
      <c r="F44" s="16"/>
      <c r="G44" s="27"/>
    </row>
    <row r="45" spans="5:7" ht="12.75">
      <c r="E45" s="15"/>
      <c r="F45" s="16"/>
      <c r="G45" s="27"/>
    </row>
    <row r="46" spans="5:7" ht="12.75">
      <c r="E46" s="15"/>
      <c r="F46" s="16"/>
      <c r="G46" s="27"/>
    </row>
    <row r="47" spans="5:7" ht="12.75">
      <c r="E47" s="15"/>
      <c r="F47" s="16"/>
      <c r="G47" s="27"/>
    </row>
    <row r="48" spans="5:7" ht="12.75">
      <c r="E48" s="15"/>
      <c r="F48" s="16"/>
      <c r="G48" s="27"/>
    </row>
    <row r="49" spans="5:7" ht="12.75">
      <c r="E49" s="15"/>
      <c r="F49" s="16"/>
      <c r="G49" s="27"/>
    </row>
    <row r="50" spans="4:7" ht="12.75">
      <c r="D50" s="21"/>
      <c r="E50" s="21"/>
      <c r="F50" s="16"/>
      <c r="G50" s="27"/>
    </row>
    <row r="51" spans="4:7" ht="12.75">
      <c r="D51" s="21"/>
      <c r="E51" s="21"/>
      <c r="F51" s="16"/>
      <c r="G51" s="27"/>
    </row>
    <row r="52" spans="4:7" ht="12.75">
      <c r="D52" s="21"/>
      <c r="E52" s="21"/>
      <c r="F52" s="16"/>
      <c r="G52" s="27"/>
    </row>
    <row r="53" spans="4:7" ht="12.75">
      <c r="D53" s="21"/>
      <c r="E53" s="21"/>
      <c r="F53" s="16"/>
      <c r="G53" s="27"/>
    </row>
    <row r="54" spans="3:7" ht="12.75">
      <c r="C54" s="22"/>
      <c r="D54" s="23"/>
      <c r="E54" s="23"/>
      <c r="F54" s="16"/>
      <c r="G54" s="27"/>
    </row>
    <row r="55" spans="4:7" ht="12.75">
      <c r="D55" s="1"/>
      <c r="E55" s="1"/>
      <c r="F55" s="16"/>
      <c r="G55" s="27"/>
    </row>
    <row r="56" spans="4:6" ht="12.75">
      <c r="D56" s="24"/>
      <c r="E56" s="24"/>
      <c r="F56" s="16"/>
    </row>
    <row r="57" spans="4:6" ht="12.75">
      <c r="D57" s="24"/>
      <c r="E57" s="24"/>
      <c r="F57" s="16"/>
    </row>
    <row r="58" spans="4:6" ht="12.75">
      <c r="D58" s="23"/>
      <c r="E58" s="23"/>
      <c r="F58" s="16"/>
    </row>
    <row r="59" spans="4:5" ht="12.75">
      <c r="D59" s="24"/>
      <c r="E59" s="2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21.8515625" style="0" customWidth="1"/>
    <col min="4" max="4" width="18.28125" style="0" customWidth="1"/>
    <col min="5" max="5" width="27.00390625" style="0" customWidth="1"/>
    <col min="6" max="6" width="12.28125" style="0" customWidth="1"/>
    <col min="7" max="7" width="16.71093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2037.61</v>
      </c>
      <c r="E8" s="28"/>
      <c r="F8" s="29"/>
      <c r="G8" s="86">
        <f>D12-D15</f>
        <v>19524.809999999998</v>
      </c>
    </row>
    <row r="9" spans="2:7" ht="33" customHeight="1">
      <c r="B9" s="57">
        <v>2</v>
      </c>
      <c r="C9" s="37" t="s">
        <v>31</v>
      </c>
      <c r="D9" s="59" t="s">
        <v>15</v>
      </c>
      <c r="E9" s="62"/>
      <c r="F9" s="49"/>
      <c r="G9" s="116"/>
    </row>
    <row r="10" spans="2:7" ht="34.5" customHeight="1">
      <c r="B10" s="58"/>
      <c r="C10" s="37" t="s">
        <v>20</v>
      </c>
      <c r="D10" s="60">
        <v>24571.5</v>
      </c>
      <c r="E10" s="62"/>
      <c r="F10" s="49"/>
      <c r="G10" s="116"/>
    </row>
    <row r="11" spans="2:7" ht="33.75" customHeight="1" thickBot="1">
      <c r="B11" s="38"/>
      <c r="C11" s="66" t="s">
        <v>14</v>
      </c>
      <c r="D11" s="48">
        <v>57447</v>
      </c>
      <c r="E11" s="63"/>
      <c r="F11" s="50"/>
      <c r="G11" s="117"/>
    </row>
    <row r="12" spans="2:7" ht="30.75" customHeight="1" thickBot="1">
      <c r="B12" s="89" t="s">
        <v>2</v>
      </c>
      <c r="C12" s="118"/>
      <c r="D12" s="53">
        <f>D10+D11</f>
        <v>82018.5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31</v>
      </c>
      <c r="D13" s="41" t="s">
        <v>12</v>
      </c>
      <c r="E13" s="63"/>
      <c r="F13" s="51"/>
      <c r="G13" s="120"/>
    </row>
    <row r="14" spans="2:7" ht="48" customHeight="1">
      <c r="B14" s="38"/>
      <c r="C14" s="64" t="s">
        <v>11</v>
      </c>
      <c r="D14" s="60">
        <v>7000</v>
      </c>
      <c r="E14" s="63"/>
      <c r="F14" s="51"/>
      <c r="G14" s="93">
        <f>D8+D17-F17</f>
        <v>71531.3</v>
      </c>
    </row>
    <row r="15" spans="2:7" ht="12.75">
      <c r="B15" s="96"/>
      <c r="C15" s="124" t="s">
        <v>14</v>
      </c>
      <c r="D15" s="130">
        <v>62493.69</v>
      </c>
      <c r="E15" s="109"/>
      <c r="F15" s="104"/>
      <c r="G15" s="121"/>
    </row>
    <row r="16" spans="2:7" ht="18" customHeight="1" thickBot="1">
      <c r="B16" s="123"/>
      <c r="C16" s="125"/>
      <c r="D16" s="131"/>
      <c r="E16" s="128"/>
      <c r="F16" s="129"/>
      <c r="G16" s="121"/>
    </row>
    <row r="17" spans="2:7" ht="25.5" customHeight="1" thickBot="1">
      <c r="B17" s="106" t="s">
        <v>2</v>
      </c>
      <c r="C17" s="111"/>
      <c r="D17" s="56">
        <f>D14+D15</f>
        <v>69493.69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3.00390625" style="0" customWidth="1"/>
    <col min="4" max="4" width="16.8515625" style="0" customWidth="1"/>
    <col min="5" max="5" width="24.00390625" style="0" customWidth="1"/>
    <col min="6" max="6" width="13.0039062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-672.98</v>
      </c>
      <c r="E8" s="28"/>
      <c r="F8" s="29"/>
      <c r="G8" s="86">
        <f>D12-D15</f>
        <v>3817.050000000003</v>
      </c>
    </row>
    <row r="9" spans="2:7" ht="30.75" customHeight="1">
      <c r="B9" s="57">
        <v>2</v>
      </c>
      <c r="C9" s="37" t="s">
        <v>32</v>
      </c>
      <c r="D9" s="59" t="s">
        <v>15</v>
      </c>
      <c r="E9" s="62" t="s">
        <v>28</v>
      </c>
      <c r="F9" s="49">
        <v>3960</v>
      </c>
      <c r="G9" s="116"/>
    </row>
    <row r="10" spans="2:7" ht="22.5" customHeight="1">
      <c r="B10" s="58"/>
      <c r="C10" s="37" t="s">
        <v>20</v>
      </c>
      <c r="D10" s="68">
        <v>10530.16</v>
      </c>
      <c r="E10" s="62" t="s">
        <v>121</v>
      </c>
      <c r="F10" s="49">
        <v>522.48</v>
      </c>
      <c r="G10" s="116"/>
    </row>
    <row r="11" spans="2:7" ht="25.5" customHeight="1" thickBot="1">
      <c r="B11" s="38"/>
      <c r="C11" s="66" t="s">
        <v>14</v>
      </c>
      <c r="D11" s="48">
        <v>57007.2</v>
      </c>
      <c r="E11" s="63" t="s">
        <v>122</v>
      </c>
      <c r="F11" s="50">
        <v>1535.25</v>
      </c>
      <c r="G11" s="117"/>
    </row>
    <row r="12" spans="2:7" ht="33.75" customHeight="1" thickBot="1">
      <c r="B12" s="89" t="s">
        <v>2</v>
      </c>
      <c r="C12" s="118"/>
      <c r="D12" s="53">
        <f>D10+D11</f>
        <v>67537.36</v>
      </c>
      <c r="E12" s="63"/>
      <c r="F12" s="51"/>
      <c r="G12" s="119" t="s">
        <v>24</v>
      </c>
    </row>
    <row r="13" spans="2:7" ht="29.25" customHeight="1">
      <c r="B13" s="58">
        <v>3</v>
      </c>
      <c r="C13" s="37" t="s">
        <v>32</v>
      </c>
      <c r="D13" s="41" t="s">
        <v>12</v>
      </c>
      <c r="E13" s="63"/>
      <c r="F13" s="51"/>
      <c r="G13" s="120"/>
    </row>
    <row r="14" spans="2:7" ht="37.5" customHeight="1">
      <c r="B14" s="38"/>
      <c r="C14" s="64" t="s">
        <v>11</v>
      </c>
      <c r="D14" s="60">
        <v>7000</v>
      </c>
      <c r="E14" s="63"/>
      <c r="F14" s="51"/>
      <c r="G14" s="93">
        <f>D8+D17-F17</f>
        <v>64029.600000000006</v>
      </c>
    </row>
    <row r="15" spans="2:7" ht="12.75">
      <c r="B15" s="96"/>
      <c r="C15" s="124" t="s">
        <v>14</v>
      </c>
      <c r="D15" s="130">
        <v>63720.31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7.75" customHeight="1" thickBot="1">
      <c r="B17" s="106" t="s">
        <v>2</v>
      </c>
      <c r="C17" s="111"/>
      <c r="D17" s="56">
        <f>D14+D15</f>
        <v>70720.31</v>
      </c>
      <c r="E17" s="43" t="s">
        <v>2</v>
      </c>
      <c r="F17" s="55">
        <f>SUM(F9:F15)</f>
        <v>6017.73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PageLayoutView="0" workbookViewId="0" topLeftCell="A4">
      <selection activeCell="D10" sqref="D10"/>
    </sheetView>
  </sheetViews>
  <sheetFormatPr defaultColWidth="9.140625" defaultRowHeight="12.75"/>
  <cols>
    <col min="3" max="3" width="22.140625" style="0" customWidth="1"/>
    <col min="4" max="4" width="17.28125" style="0" customWidth="1"/>
    <col min="5" max="5" width="25.140625" style="0" customWidth="1"/>
    <col min="6" max="6" width="13.57421875" style="0" customWidth="1"/>
    <col min="7" max="7" width="15.57421875" style="0" customWidth="1"/>
  </cols>
  <sheetData>
    <row r="1" ht="12.75">
      <c r="A1" s="65"/>
    </row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14595.61</v>
      </c>
      <c r="E8" s="28"/>
      <c r="F8" s="29"/>
      <c r="G8" s="86">
        <f>D12-D15</f>
        <v>17143.280000000006</v>
      </c>
    </row>
    <row r="9" spans="2:7" ht="37.5" customHeight="1">
      <c r="B9" s="57">
        <v>2</v>
      </c>
      <c r="C9" s="37" t="s">
        <v>33</v>
      </c>
      <c r="D9" s="59" t="s">
        <v>15</v>
      </c>
      <c r="E9" s="62" t="s">
        <v>28</v>
      </c>
      <c r="F9" s="49">
        <v>3000</v>
      </c>
      <c r="G9" s="116"/>
    </row>
    <row r="10" spans="2:7" ht="30" customHeight="1">
      <c r="B10" s="58"/>
      <c r="C10" s="37" t="s">
        <v>20</v>
      </c>
      <c r="D10" s="68">
        <v>14750.49</v>
      </c>
      <c r="E10" s="62" t="s">
        <v>30</v>
      </c>
      <c r="F10" s="49">
        <v>2455.96</v>
      </c>
      <c r="G10" s="116"/>
    </row>
    <row r="11" spans="2:7" ht="51" customHeight="1" thickBot="1">
      <c r="B11" s="38"/>
      <c r="C11" s="66" t="s">
        <v>14</v>
      </c>
      <c r="D11" s="48">
        <v>57429</v>
      </c>
      <c r="E11" s="63" t="s">
        <v>123</v>
      </c>
      <c r="F11" s="50">
        <v>1644.98</v>
      </c>
      <c r="G11" s="117"/>
    </row>
    <row r="12" spans="2:7" ht="36" customHeight="1" thickBot="1">
      <c r="B12" s="89" t="s">
        <v>2</v>
      </c>
      <c r="C12" s="118"/>
      <c r="D12" s="53">
        <f>D10+D11</f>
        <v>72179.49</v>
      </c>
      <c r="E12" s="63" t="s">
        <v>124</v>
      </c>
      <c r="F12" s="51">
        <v>37558.25</v>
      </c>
      <c r="G12" s="119" t="s">
        <v>24</v>
      </c>
    </row>
    <row r="13" spans="2:7" ht="32.25" customHeight="1">
      <c r="B13" s="58">
        <v>3</v>
      </c>
      <c r="C13" s="37" t="s">
        <v>33</v>
      </c>
      <c r="D13" s="41" t="s">
        <v>12</v>
      </c>
      <c r="E13" s="63" t="s">
        <v>125</v>
      </c>
      <c r="F13" s="51">
        <v>721.99</v>
      </c>
      <c r="G13" s="120"/>
    </row>
    <row r="14" spans="2:7" ht="37.5" customHeight="1">
      <c r="B14" s="38"/>
      <c r="C14" s="64" t="s">
        <v>11</v>
      </c>
      <c r="D14" s="60">
        <v>0</v>
      </c>
      <c r="E14" s="63" t="s">
        <v>126</v>
      </c>
      <c r="F14" s="51">
        <v>1472.28</v>
      </c>
      <c r="G14" s="93">
        <f>D8+D17-F17</f>
        <v>22778.360000000008</v>
      </c>
    </row>
    <row r="15" spans="2:7" ht="12.75">
      <c r="B15" s="96"/>
      <c r="C15" s="124" t="s">
        <v>14</v>
      </c>
      <c r="D15" s="130">
        <v>55036.21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4" customHeight="1" thickBot="1">
      <c r="B17" s="106" t="s">
        <v>2</v>
      </c>
      <c r="C17" s="111"/>
      <c r="D17" s="56">
        <f>D14+D15</f>
        <v>55036.21</v>
      </c>
      <c r="E17" s="43" t="s">
        <v>2</v>
      </c>
      <c r="F17" s="55">
        <f>SUM(F9:F15)</f>
        <v>46853.46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22.00390625" style="0" customWidth="1"/>
    <col min="4" max="4" width="16.421875" style="0" customWidth="1"/>
    <col min="5" max="5" width="25.00390625" style="0" customWidth="1"/>
    <col min="6" max="6" width="14.57421875" style="0" customWidth="1"/>
    <col min="7" max="7" width="18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88778.13</v>
      </c>
      <c r="E8" s="28"/>
      <c r="F8" s="29"/>
      <c r="G8" s="86">
        <f>D12-D15</f>
        <v>17870.120000000003</v>
      </c>
    </row>
    <row r="9" spans="2:7" ht="31.5" customHeight="1">
      <c r="B9" s="57">
        <v>2</v>
      </c>
      <c r="C9" s="37" t="s">
        <v>34</v>
      </c>
      <c r="D9" s="59" t="s">
        <v>15</v>
      </c>
      <c r="E9" s="62" t="s">
        <v>35</v>
      </c>
      <c r="F9" s="49">
        <v>2291.75</v>
      </c>
      <c r="G9" s="116"/>
    </row>
    <row r="10" spans="2:7" ht="30" customHeight="1">
      <c r="B10" s="58"/>
      <c r="C10" s="37" t="s">
        <v>20</v>
      </c>
      <c r="D10" s="60">
        <v>13938.38</v>
      </c>
      <c r="E10" s="62" t="s">
        <v>127</v>
      </c>
      <c r="F10" s="49">
        <v>3541.29</v>
      </c>
      <c r="G10" s="116"/>
    </row>
    <row r="11" spans="2:7" ht="33" customHeight="1" thickBot="1">
      <c r="B11" s="38"/>
      <c r="C11" s="66" t="s">
        <v>14</v>
      </c>
      <c r="D11" s="48">
        <v>57215.7</v>
      </c>
      <c r="E11" s="63" t="s">
        <v>128</v>
      </c>
      <c r="F11" s="50">
        <v>518.44</v>
      </c>
      <c r="G11" s="117"/>
    </row>
    <row r="12" spans="2:7" ht="32.25" customHeight="1" thickBot="1">
      <c r="B12" s="89" t="s">
        <v>2</v>
      </c>
      <c r="C12" s="118"/>
      <c r="D12" s="53">
        <f>D10+D11</f>
        <v>71154.08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34</v>
      </c>
      <c r="D13" s="41" t="s">
        <v>12</v>
      </c>
      <c r="E13" s="63"/>
      <c r="F13" s="51"/>
      <c r="G13" s="120"/>
    </row>
    <row r="14" spans="2:7" ht="39.75" customHeight="1">
      <c r="B14" s="38"/>
      <c r="C14" s="64" t="s">
        <v>11</v>
      </c>
      <c r="D14" s="60">
        <v>7000</v>
      </c>
      <c r="E14" s="63"/>
      <c r="F14" s="51"/>
      <c r="G14" s="93">
        <f>D8+D17-F17</f>
        <v>142710.61</v>
      </c>
    </row>
    <row r="15" spans="2:7" ht="12.75">
      <c r="B15" s="96"/>
      <c r="C15" s="124" t="s">
        <v>14</v>
      </c>
      <c r="D15" s="130">
        <v>53283.96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7.75" customHeight="1" thickBot="1">
      <c r="B17" s="106" t="s">
        <v>2</v>
      </c>
      <c r="C17" s="111"/>
      <c r="D17" s="56">
        <f>D14+D15</f>
        <v>60283.96</v>
      </c>
      <c r="E17" s="43" t="s">
        <v>2</v>
      </c>
      <c r="F17" s="55">
        <f>SUM(F9:F15)</f>
        <v>6351.48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16" sqref="J16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6.28125" style="0" customWidth="1"/>
    <col min="6" max="6" width="14.851562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7986.5</v>
      </c>
      <c r="E8" s="28"/>
      <c r="F8" s="29"/>
      <c r="G8" s="86">
        <f>D12-D15</f>
        <v>19691.540000000008</v>
      </c>
    </row>
    <row r="9" spans="2:7" ht="24" customHeight="1">
      <c r="B9" s="57">
        <v>2</v>
      </c>
      <c r="C9" s="37" t="s">
        <v>37</v>
      </c>
      <c r="D9" s="59" t="s">
        <v>15</v>
      </c>
      <c r="E9" s="62" t="s">
        <v>36</v>
      </c>
      <c r="F9" s="49">
        <v>21124.84</v>
      </c>
      <c r="G9" s="116"/>
    </row>
    <row r="10" spans="2:7" ht="33.75" customHeight="1">
      <c r="B10" s="58"/>
      <c r="C10" s="37" t="s">
        <v>20</v>
      </c>
      <c r="D10" s="60">
        <v>19769.5</v>
      </c>
      <c r="E10" s="62" t="s">
        <v>105</v>
      </c>
      <c r="F10" s="49">
        <v>1845.22</v>
      </c>
      <c r="G10" s="116"/>
    </row>
    <row r="11" spans="2:7" ht="26.25" customHeight="1" thickBot="1">
      <c r="B11" s="38"/>
      <c r="C11" s="66" t="s">
        <v>14</v>
      </c>
      <c r="D11" s="48">
        <v>57981.6</v>
      </c>
      <c r="E11" s="63"/>
      <c r="F11" s="50"/>
      <c r="G11" s="117"/>
    </row>
    <row r="12" spans="2:7" ht="33.75" customHeight="1" thickBot="1">
      <c r="B12" s="89" t="s">
        <v>2</v>
      </c>
      <c r="C12" s="118"/>
      <c r="D12" s="53">
        <f>D10+D11</f>
        <v>77751.1</v>
      </c>
      <c r="E12" s="63"/>
      <c r="F12" s="51"/>
      <c r="G12" s="119" t="s">
        <v>24</v>
      </c>
    </row>
    <row r="13" spans="2:7" ht="33.75" customHeight="1">
      <c r="B13" s="58">
        <v>3</v>
      </c>
      <c r="C13" s="37" t="s">
        <v>37</v>
      </c>
      <c r="D13" s="41" t="s">
        <v>12</v>
      </c>
      <c r="E13" s="63"/>
      <c r="F13" s="51"/>
      <c r="G13" s="120"/>
    </row>
    <row r="14" spans="2:7" ht="38.25" customHeight="1">
      <c r="B14" s="38"/>
      <c r="C14" s="64" t="s">
        <v>11</v>
      </c>
      <c r="D14" s="60">
        <v>500</v>
      </c>
      <c r="E14" s="63"/>
      <c r="F14" s="51"/>
      <c r="G14" s="93">
        <f>D8+D17-F17</f>
        <v>43576</v>
      </c>
    </row>
    <row r="15" spans="2:7" ht="12.75">
      <c r="B15" s="96"/>
      <c r="C15" s="124" t="s">
        <v>14</v>
      </c>
      <c r="D15" s="130">
        <v>58059.56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58559.56</v>
      </c>
      <c r="E17" s="43" t="s">
        <v>2</v>
      </c>
      <c r="F17" s="55">
        <f>SUM(F9:F15)</f>
        <v>22970.06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G22"/>
  <sheetViews>
    <sheetView zoomScalePageLayoutView="0" workbookViewId="0" topLeftCell="A1">
      <selection activeCell="D15" sqref="D15:D16"/>
    </sheetView>
  </sheetViews>
  <sheetFormatPr defaultColWidth="9.140625" defaultRowHeight="12.75"/>
  <cols>
    <col min="3" max="3" width="22.7109375" style="0" customWidth="1"/>
    <col min="4" max="4" width="16.140625" style="0" customWidth="1"/>
    <col min="5" max="5" width="21.7109375" style="0" customWidth="1"/>
    <col min="6" max="6" width="14.00390625" style="0" customWidth="1"/>
    <col min="7" max="7" width="16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91837.85</v>
      </c>
      <c r="E8" s="28"/>
      <c r="F8" s="29"/>
      <c r="G8" s="86">
        <f>D12-D15</f>
        <v>17739.4</v>
      </c>
    </row>
    <row r="9" spans="2:7" ht="33" customHeight="1">
      <c r="B9" s="57">
        <v>2</v>
      </c>
      <c r="C9" s="37" t="s">
        <v>38</v>
      </c>
      <c r="D9" s="59" t="s">
        <v>15</v>
      </c>
      <c r="E9" s="62" t="s">
        <v>28</v>
      </c>
      <c r="F9" s="49">
        <v>4962</v>
      </c>
      <c r="G9" s="116"/>
    </row>
    <row r="10" spans="2:7" ht="29.25" customHeight="1">
      <c r="B10" s="58"/>
      <c r="C10" s="37" t="s">
        <v>20</v>
      </c>
      <c r="D10" s="60">
        <v>14776.37</v>
      </c>
      <c r="E10" s="62" t="s">
        <v>130</v>
      </c>
      <c r="F10" s="49">
        <v>24805.99</v>
      </c>
      <c r="G10" s="116"/>
    </row>
    <row r="11" spans="2:7" ht="32.25" customHeight="1" thickBot="1">
      <c r="B11" s="38"/>
      <c r="C11" s="66" t="s">
        <v>14</v>
      </c>
      <c r="D11" s="48">
        <v>60643.8</v>
      </c>
      <c r="E11" s="63" t="s">
        <v>129</v>
      </c>
      <c r="F11" s="50">
        <v>99685</v>
      </c>
      <c r="G11" s="117"/>
    </row>
    <row r="12" spans="2:7" ht="30.75" customHeight="1" thickBot="1">
      <c r="B12" s="89" t="s">
        <v>2</v>
      </c>
      <c r="C12" s="118"/>
      <c r="D12" s="53">
        <f>D10+D11</f>
        <v>75420.17</v>
      </c>
      <c r="E12" s="63" t="s">
        <v>131</v>
      </c>
      <c r="F12" s="51">
        <v>26185</v>
      </c>
      <c r="G12" s="119" t="s">
        <v>24</v>
      </c>
    </row>
    <row r="13" spans="2:7" ht="36.75" customHeight="1">
      <c r="B13" s="58">
        <v>3</v>
      </c>
      <c r="C13" s="37" t="s">
        <v>38</v>
      </c>
      <c r="D13" s="41" t="s">
        <v>12</v>
      </c>
      <c r="E13" s="63"/>
      <c r="F13" s="51"/>
      <c r="G13" s="120"/>
    </row>
    <row r="14" spans="2:7" ht="38.25" customHeight="1">
      <c r="B14" s="38"/>
      <c r="C14" s="64" t="s">
        <v>11</v>
      </c>
      <c r="D14" s="60">
        <v>7000</v>
      </c>
      <c r="E14" s="63"/>
      <c r="F14" s="51"/>
      <c r="G14" s="93">
        <f>D8+D17-F17</f>
        <v>880.6300000000047</v>
      </c>
    </row>
    <row r="15" spans="2:7" ht="12.75">
      <c r="B15" s="96"/>
      <c r="C15" s="124" t="s">
        <v>14</v>
      </c>
      <c r="D15" s="126">
        <v>57680.77</v>
      </c>
      <c r="E15" s="109"/>
      <c r="F15" s="104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4.75" customHeight="1" thickBot="1">
      <c r="B17" s="106" t="s">
        <v>2</v>
      </c>
      <c r="C17" s="111"/>
      <c r="D17" s="56">
        <f>D14+D15</f>
        <v>64680.77</v>
      </c>
      <c r="E17" s="43" t="s">
        <v>2</v>
      </c>
      <c r="F17" s="55">
        <f>SUM(F9:F15)</f>
        <v>155637.99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G22"/>
  <sheetViews>
    <sheetView zoomScalePageLayoutView="0" workbookViewId="0" topLeftCell="A1">
      <selection activeCell="O16" sqref="O16"/>
    </sheetView>
  </sheetViews>
  <sheetFormatPr defaultColWidth="9.140625" defaultRowHeight="12.75"/>
  <cols>
    <col min="3" max="3" width="23.00390625" style="0" customWidth="1"/>
    <col min="4" max="4" width="16.28125" style="0" customWidth="1"/>
    <col min="5" max="5" width="21.28125" style="0" customWidth="1"/>
    <col min="6" max="6" width="12.8515625" style="0" customWidth="1"/>
    <col min="7" max="7" width="17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45382.02</v>
      </c>
      <c r="E8" s="28"/>
      <c r="F8" s="29"/>
      <c r="G8" s="86">
        <f>D12-D15</f>
        <v>41359.49</v>
      </c>
    </row>
    <row r="9" spans="2:7" ht="47.25">
      <c r="B9" s="57">
        <v>2</v>
      </c>
      <c r="C9" s="37" t="s">
        <v>39</v>
      </c>
      <c r="D9" s="59" t="s">
        <v>15</v>
      </c>
      <c r="E9" s="62" t="s">
        <v>132</v>
      </c>
      <c r="F9" s="49">
        <v>25000</v>
      </c>
      <c r="G9" s="116"/>
    </row>
    <row r="10" spans="2:7" ht="22.5" customHeight="1">
      <c r="B10" s="58"/>
      <c r="C10" s="37" t="s">
        <v>20</v>
      </c>
      <c r="D10" s="60">
        <v>27417.95</v>
      </c>
      <c r="E10" s="62" t="s">
        <v>133</v>
      </c>
      <c r="F10" s="49">
        <v>32400</v>
      </c>
      <c r="G10" s="116"/>
    </row>
    <row r="11" spans="2:7" ht="30.75" customHeight="1" thickBot="1">
      <c r="B11" s="38"/>
      <c r="C11" s="66" t="s">
        <v>14</v>
      </c>
      <c r="D11" s="48">
        <v>29474.72</v>
      </c>
      <c r="E11" s="63" t="s">
        <v>56</v>
      </c>
      <c r="F11" s="50">
        <v>546.99</v>
      </c>
      <c r="G11" s="117"/>
    </row>
    <row r="12" spans="2:7" ht="31.5" customHeight="1" thickBot="1">
      <c r="B12" s="89" t="s">
        <v>2</v>
      </c>
      <c r="C12" s="118"/>
      <c r="D12" s="53">
        <f>D10+D11</f>
        <v>56892.67</v>
      </c>
      <c r="E12" s="63" t="s">
        <v>61</v>
      </c>
      <c r="F12" s="51">
        <v>440.14</v>
      </c>
      <c r="G12" s="119" t="s">
        <v>24</v>
      </c>
    </row>
    <row r="13" spans="2:7" ht="36.75" customHeight="1">
      <c r="B13" s="58">
        <v>3</v>
      </c>
      <c r="C13" s="37" t="s">
        <v>39</v>
      </c>
      <c r="D13" s="41" t="s">
        <v>12</v>
      </c>
      <c r="E13" s="63" t="s">
        <v>205</v>
      </c>
      <c r="F13" s="51">
        <v>15512.89</v>
      </c>
      <c r="G13" s="120"/>
    </row>
    <row r="14" spans="2:7" ht="37.5" customHeight="1">
      <c r="B14" s="38"/>
      <c r="C14" s="64" t="s">
        <v>11</v>
      </c>
      <c r="D14" s="60">
        <v>3087.6</v>
      </c>
      <c r="E14" s="63"/>
      <c r="F14" s="51"/>
      <c r="G14" s="93">
        <f>D8+D17-F17</f>
        <v>-9897.219999999994</v>
      </c>
    </row>
    <row r="15" spans="2:7" ht="12.75">
      <c r="B15" s="96"/>
      <c r="C15" s="124" t="s">
        <v>14</v>
      </c>
      <c r="D15" s="126">
        <v>15533.18</v>
      </c>
      <c r="E15" s="109"/>
      <c r="F15" s="104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26.25" customHeight="1" thickBot="1">
      <c r="B17" s="106" t="s">
        <v>2</v>
      </c>
      <c r="C17" s="111"/>
      <c r="D17" s="56">
        <f>D14+D15</f>
        <v>18620.78</v>
      </c>
      <c r="E17" s="43" t="s">
        <v>2</v>
      </c>
      <c r="F17" s="55">
        <f>SUM(F9:F15)</f>
        <v>73900.01999999999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3:G22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2.140625" style="0" customWidth="1"/>
    <col min="4" max="4" width="16.7109375" style="0" customWidth="1"/>
    <col min="5" max="5" width="25.57421875" style="0" customWidth="1"/>
    <col min="6" max="6" width="12.42187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-10529.29</v>
      </c>
      <c r="E8" s="28"/>
      <c r="F8" s="29"/>
      <c r="G8" s="86">
        <f>D12-D15</f>
        <v>12129.839999999982</v>
      </c>
    </row>
    <row r="9" spans="2:7" ht="30" customHeight="1">
      <c r="B9" s="57">
        <v>2</v>
      </c>
      <c r="C9" s="37" t="s">
        <v>40</v>
      </c>
      <c r="D9" s="59" t="s">
        <v>15</v>
      </c>
      <c r="E9" s="62" t="s">
        <v>121</v>
      </c>
      <c r="F9" s="49">
        <v>522.48</v>
      </c>
      <c r="G9" s="116"/>
    </row>
    <row r="10" spans="2:7" ht="15.75">
      <c r="B10" s="58"/>
      <c r="C10" s="37" t="s">
        <v>20</v>
      </c>
      <c r="D10" s="60">
        <v>15670.21</v>
      </c>
      <c r="E10" s="62" t="s">
        <v>134</v>
      </c>
      <c r="F10" s="49">
        <v>94340</v>
      </c>
      <c r="G10" s="116"/>
    </row>
    <row r="11" spans="2:7" ht="32.25" thickBot="1">
      <c r="B11" s="38"/>
      <c r="C11" s="66" t="s">
        <v>14</v>
      </c>
      <c r="D11" s="48">
        <v>96316.4</v>
      </c>
      <c r="E11" s="63" t="s">
        <v>135</v>
      </c>
      <c r="F11" s="50">
        <v>9094.9</v>
      </c>
      <c r="G11" s="117"/>
    </row>
    <row r="12" spans="2:7" ht="31.5" customHeight="1" thickBot="1">
      <c r="B12" s="89" t="s">
        <v>2</v>
      </c>
      <c r="C12" s="118"/>
      <c r="D12" s="53">
        <f>D10+D11</f>
        <v>111986.60999999999</v>
      </c>
      <c r="E12" s="63" t="s">
        <v>136</v>
      </c>
      <c r="F12" s="51">
        <v>883.43</v>
      </c>
      <c r="G12" s="119" t="s">
        <v>24</v>
      </c>
    </row>
    <row r="13" spans="2:7" ht="32.25" customHeight="1">
      <c r="B13" s="58">
        <v>3</v>
      </c>
      <c r="C13" s="37" t="s">
        <v>40</v>
      </c>
      <c r="D13" s="41" t="s">
        <v>12</v>
      </c>
      <c r="E13" s="62" t="s">
        <v>103</v>
      </c>
      <c r="F13" s="51">
        <v>6714</v>
      </c>
      <c r="G13" s="120"/>
    </row>
    <row r="14" spans="2:7" ht="41.25" customHeight="1">
      <c r="B14" s="38"/>
      <c r="C14" s="64" t="s">
        <v>11</v>
      </c>
      <c r="D14" s="60">
        <v>7000</v>
      </c>
      <c r="E14" s="63" t="s">
        <v>111</v>
      </c>
      <c r="F14" s="51">
        <v>3558.19</v>
      </c>
      <c r="G14" s="93">
        <f>D8+D17-F17</f>
        <v>-18785.519999999975</v>
      </c>
    </row>
    <row r="15" spans="2:7" ht="12.75">
      <c r="B15" s="96"/>
      <c r="C15" s="124" t="s">
        <v>14</v>
      </c>
      <c r="D15" s="126">
        <v>99856.77</v>
      </c>
      <c r="E15" s="109"/>
      <c r="F15" s="104"/>
      <c r="G15" s="121"/>
    </row>
    <row r="16" spans="2:7" ht="13.5" thickBot="1">
      <c r="B16" s="123"/>
      <c r="C16" s="125"/>
      <c r="D16" s="127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106856.77</v>
      </c>
      <c r="E17" s="43" t="s">
        <v>2</v>
      </c>
      <c r="F17" s="55">
        <f>SUM(F9:F15)</f>
        <v>115112.99999999999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30" sqref="J30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0.28125" style="0" customWidth="1"/>
    <col min="6" max="6" width="14.8515625" style="0" customWidth="1"/>
    <col min="7" max="7" width="15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-38350.75</v>
      </c>
      <c r="E8" s="28"/>
      <c r="F8" s="29"/>
      <c r="G8" s="86">
        <f>D12-D15</f>
        <v>35527.06999999998</v>
      </c>
    </row>
    <row r="9" spans="2:7" ht="31.5">
      <c r="B9" s="57">
        <v>2</v>
      </c>
      <c r="C9" s="37" t="s">
        <v>41</v>
      </c>
      <c r="D9" s="59" t="s">
        <v>15</v>
      </c>
      <c r="E9" s="62" t="s">
        <v>137</v>
      </c>
      <c r="F9" s="49">
        <v>3287.13</v>
      </c>
      <c r="G9" s="116"/>
    </row>
    <row r="10" spans="2:7" ht="15.75">
      <c r="B10" s="58"/>
      <c r="C10" s="37" t="s">
        <v>20</v>
      </c>
      <c r="D10" s="60">
        <v>30556.36</v>
      </c>
      <c r="E10" s="62" t="s">
        <v>124</v>
      </c>
      <c r="F10" s="49">
        <v>43431</v>
      </c>
      <c r="G10" s="116"/>
    </row>
    <row r="11" spans="2:7" ht="33" customHeight="1" thickBot="1">
      <c r="B11" s="38"/>
      <c r="C11" s="66" t="s">
        <v>14</v>
      </c>
      <c r="D11" s="48">
        <v>112036.68</v>
      </c>
      <c r="E11" s="63" t="s">
        <v>139</v>
      </c>
      <c r="F11" s="50">
        <v>1476.69</v>
      </c>
      <c r="G11" s="117"/>
    </row>
    <row r="12" spans="2:7" ht="35.25" customHeight="1" thickBot="1">
      <c r="B12" s="89" t="s">
        <v>2</v>
      </c>
      <c r="C12" s="118"/>
      <c r="D12" s="53">
        <f>D10+D11</f>
        <v>142593.03999999998</v>
      </c>
      <c r="E12" s="63" t="s">
        <v>46</v>
      </c>
      <c r="F12" s="51">
        <v>2112.22</v>
      </c>
      <c r="G12" s="119" t="s">
        <v>24</v>
      </c>
    </row>
    <row r="13" spans="2:7" ht="36" customHeight="1">
      <c r="B13" s="58">
        <v>3</v>
      </c>
      <c r="C13" s="37" t="s">
        <v>41</v>
      </c>
      <c r="D13" s="41" t="s">
        <v>12</v>
      </c>
      <c r="E13" s="63" t="s">
        <v>138</v>
      </c>
      <c r="F13" s="51">
        <v>408.07</v>
      </c>
      <c r="G13" s="120"/>
    </row>
    <row r="14" spans="2:7" ht="41.25" customHeight="1">
      <c r="B14" s="38"/>
      <c r="C14" s="64" t="s">
        <v>11</v>
      </c>
      <c r="D14" s="60">
        <v>7000</v>
      </c>
      <c r="E14" s="63" t="s">
        <v>140</v>
      </c>
      <c r="F14" s="51">
        <v>55410</v>
      </c>
      <c r="G14" s="93">
        <f>D8+D17-F17</f>
        <v>-30409.89</v>
      </c>
    </row>
    <row r="15" spans="2:7" ht="12.75">
      <c r="B15" s="96"/>
      <c r="C15" s="124" t="s">
        <v>14</v>
      </c>
      <c r="D15" s="130">
        <v>107065.97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114065.97</v>
      </c>
      <c r="E17" s="43" t="s">
        <v>2</v>
      </c>
      <c r="F17" s="55">
        <f>SUM(F9:F15)</f>
        <v>106125.11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20" sqref="L20"/>
    </sheetView>
  </sheetViews>
  <sheetFormatPr defaultColWidth="9.140625" defaultRowHeight="12.75"/>
  <cols>
    <col min="3" max="3" width="22.28125" style="0" customWidth="1"/>
    <col min="4" max="4" width="15.8515625" style="0" customWidth="1"/>
    <col min="5" max="5" width="23.00390625" style="0" customWidth="1"/>
    <col min="6" max="6" width="14.7109375" style="0" customWidth="1"/>
    <col min="7" max="7" width="16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97324.94</v>
      </c>
      <c r="E8" s="28"/>
      <c r="F8" s="29"/>
      <c r="G8" s="86">
        <f>D12-D15</f>
        <v>22024.690000000002</v>
      </c>
    </row>
    <row r="9" spans="2:7" ht="31.5">
      <c r="B9" s="57">
        <v>2</v>
      </c>
      <c r="C9" s="37" t="s">
        <v>42</v>
      </c>
      <c r="D9" s="59" t="s">
        <v>15</v>
      </c>
      <c r="E9" s="62" t="s">
        <v>141</v>
      </c>
      <c r="F9" s="49">
        <v>2048.12</v>
      </c>
      <c r="G9" s="116"/>
    </row>
    <row r="10" spans="2:7" ht="15.75">
      <c r="B10" s="58"/>
      <c r="C10" s="37" t="s">
        <v>20</v>
      </c>
      <c r="D10" s="60">
        <v>19718.16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82601.7</v>
      </c>
      <c r="E11" s="63"/>
      <c r="F11" s="50"/>
      <c r="G11" s="117"/>
    </row>
    <row r="12" spans="2:7" ht="33" customHeight="1" thickBot="1">
      <c r="B12" s="89" t="s">
        <v>2</v>
      </c>
      <c r="C12" s="118"/>
      <c r="D12" s="53">
        <f>D10+D11</f>
        <v>102319.86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42</v>
      </c>
      <c r="D13" s="41" t="s">
        <v>12</v>
      </c>
      <c r="E13" s="63"/>
      <c r="F13" s="51"/>
      <c r="G13" s="120"/>
    </row>
    <row r="14" spans="2:7" ht="39.75" customHeight="1">
      <c r="B14" s="38"/>
      <c r="C14" s="64" t="s">
        <v>11</v>
      </c>
      <c r="D14" s="60">
        <v>0</v>
      </c>
      <c r="E14" s="63"/>
      <c r="F14" s="51"/>
      <c r="G14" s="93">
        <f>D8+D17-F17</f>
        <v>175571.99</v>
      </c>
    </row>
    <row r="15" spans="2:7" ht="12.75">
      <c r="B15" s="96"/>
      <c r="C15" s="124" t="s">
        <v>14</v>
      </c>
      <c r="D15" s="130">
        <v>80295.17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5.5" customHeight="1" thickBot="1">
      <c r="B17" s="106" t="s">
        <v>2</v>
      </c>
      <c r="C17" s="111"/>
      <c r="D17" s="56">
        <f>D14+D15</f>
        <v>80295.17</v>
      </c>
      <c r="E17" s="43" t="s">
        <v>2</v>
      </c>
      <c r="F17" s="55">
        <f>SUM(F9:F15)</f>
        <v>2048.12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M14" sqref="M14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2.85156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0"/>
      <c r="F2" s="17"/>
      <c r="G2" s="1"/>
    </row>
    <row r="3" spans="2:7" ht="12.75">
      <c r="B3" s="69" t="s">
        <v>5</v>
      </c>
      <c r="C3" s="69"/>
      <c r="D3" s="69"/>
      <c r="E3" s="69"/>
      <c r="F3" s="69"/>
      <c r="G3" s="69"/>
    </row>
    <row r="4" spans="2:9" ht="18.75" thickBot="1">
      <c r="B4" s="70"/>
      <c r="C4" s="70"/>
      <c r="D4" s="70"/>
      <c r="E4" s="70"/>
      <c r="F4" s="70"/>
      <c r="G4" s="70"/>
      <c r="H4" s="8"/>
      <c r="I4" s="8"/>
    </row>
    <row r="5" spans="2:7" ht="12.75" customHeight="1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78"/>
      <c r="E6" s="72"/>
      <c r="F6" s="81"/>
      <c r="G6" s="84"/>
    </row>
    <row r="7" spans="2:7" ht="13.5" thickBot="1">
      <c r="B7" s="73"/>
      <c r="C7" s="76"/>
      <c r="D7" s="79"/>
      <c r="E7" s="73"/>
      <c r="F7" s="82"/>
      <c r="G7" s="85"/>
    </row>
    <row r="8" spans="2:7" ht="18.75" customHeight="1" thickBot="1">
      <c r="B8" s="57">
        <v>1</v>
      </c>
      <c r="C8" s="42" t="s">
        <v>17</v>
      </c>
      <c r="D8" s="54">
        <v>95021.56</v>
      </c>
      <c r="E8" s="28"/>
      <c r="F8" s="29"/>
      <c r="G8" s="86">
        <f>D12-D15</f>
        <v>33750.119999999995</v>
      </c>
    </row>
    <row r="9" spans="2:7" ht="34.5" customHeight="1">
      <c r="B9" s="57">
        <v>2</v>
      </c>
      <c r="C9" s="37" t="s">
        <v>18</v>
      </c>
      <c r="D9" s="59" t="s">
        <v>15</v>
      </c>
      <c r="E9" s="44" t="s">
        <v>30</v>
      </c>
      <c r="F9" s="49">
        <v>9823.86</v>
      </c>
      <c r="G9" s="87"/>
    </row>
    <row r="10" spans="2:7" ht="34.5" customHeight="1">
      <c r="B10" s="58"/>
      <c r="C10" s="37" t="s">
        <v>20</v>
      </c>
      <c r="D10" s="60">
        <v>27296.67</v>
      </c>
      <c r="E10" s="44" t="s">
        <v>104</v>
      </c>
      <c r="F10" s="49">
        <v>148718</v>
      </c>
      <c r="G10" s="87"/>
    </row>
    <row r="11" spans="2:7" ht="33.75" customHeight="1" thickBot="1">
      <c r="B11" s="38"/>
      <c r="C11" s="66" t="s">
        <v>14</v>
      </c>
      <c r="D11" s="48">
        <v>74800.8</v>
      </c>
      <c r="E11" s="45" t="s">
        <v>35</v>
      </c>
      <c r="F11" s="50">
        <v>1767.22</v>
      </c>
      <c r="G11" s="88"/>
    </row>
    <row r="12" spans="2:7" ht="46.5" customHeight="1" thickBot="1">
      <c r="B12" s="89" t="s">
        <v>2</v>
      </c>
      <c r="C12" s="90"/>
      <c r="D12" s="56">
        <f>D10+D11</f>
        <v>102097.47</v>
      </c>
      <c r="E12" s="61" t="s">
        <v>105</v>
      </c>
      <c r="F12" s="51">
        <v>2862.3</v>
      </c>
      <c r="G12" s="91" t="s">
        <v>24</v>
      </c>
    </row>
    <row r="13" spans="2:7" ht="34.5" customHeight="1">
      <c r="B13" s="58">
        <v>3</v>
      </c>
      <c r="C13" s="37" t="s">
        <v>18</v>
      </c>
      <c r="D13" s="41" t="s">
        <v>12</v>
      </c>
      <c r="E13" s="45"/>
      <c r="F13" s="51"/>
      <c r="G13" s="92"/>
    </row>
    <row r="14" spans="2:7" ht="48.75" customHeight="1">
      <c r="B14" s="38"/>
      <c r="C14" s="39" t="s">
        <v>11</v>
      </c>
      <c r="D14" s="60">
        <v>1187.2</v>
      </c>
      <c r="E14" s="47"/>
      <c r="F14" s="51"/>
      <c r="G14" s="93">
        <f>D8+D17-F17</f>
        <v>1384.7300000000105</v>
      </c>
    </row>
    <row r="15" spans="2:7" ht="12.75">
      <c r="B15" s="96"/>
      <c r="C15" s="98" t="s">
        <v>14</v>
      </c>
      <c r="D15" s="100">
        <v>68347.35</v>
      </c>
      <c r="E15" s="102"/>
      <c r="F15" s="104"/>
      <c r="G15" s="94"/>
    </row>
    <row r="16" spans="2:7" ht="19.5" customHeight="1" thickBot="1">
      <c r="B16" s="97"/>
      <c r="C16" s="99"/>
      <c r="D16" s="101"/>
      <c r="E16" s="103"/>
      <c r="F16" s="105"/>
      <c r="G16" s="94"/>
    </row>
    <row r="17" spans="2:9" ht="23.25" customHeight="1" thickBot="1">
      <c r="B17" s="106" t="s">
        <v>2</v>
      </c>
      <c r="C17" s="90"/>
      <c r="D17" s="56">
        <f>D14+D15</f>
        <v>69534.55</v>
      </c>
      <c r="E17" s="43" t="s">
        <v>2</v>
      </c>
      <c r="F17" s="55">
        <f>SUM(F9:F15)</f>
        <v>163171.37999999998</v>
      </c>
      <c r="G17" s="95"/>
      <c r="H17" s="4"/>
      <c r="I17" s="4"/>
    </row>
    <row r="18" spans="2:9" ht="18.75">
      <c r="B18" s="9"/>
      <c r="C18" s="10"/>
      <c r="D18" s="18"/>
      <c r="E18" s="11"/>
      <c r="F18" s="13"/>
      <c r="G18" s="25"/>
      <c r="H18" s="3"/>
      <c r="I18" s="3"/>
    </row>
    <row r="19" spans="2:9" ht="18">
      <c r="B19" s="30"/>
      <c r="C19" s="34" t="s">
        <v>7</v>
      </c>
      <c r="D19" s="35"/>
      <c r="E19" s="31"/>
      <c r="F19" s="32" t="s">
        <v>13</v>
      </c>
      <c r="G19" s="33"/>
      <c r="H19" s="34"/>
      <c r="I19" s="34"/>
    </row>
    <row r="20" spans="2:9" ht="18.75">
      <c r="B20" s="5"/>
      <c r="C20" s="6"/>
      <c r="D20" s="19"/>
      <c r="E20" s="12"/>
      <c r="F20" s="14"/>
      <c r="G20" s="26"/>
      <c r="H20" s="7"/>
      <c r="I20" s="7"/>
    </row>
    <row r="21" spans="2:9" ht="18.75">
      <c r="B21" s="5"/>
      <c r="C21" s="36" t="s">
        <v>8</v>
      </c>
      <c r="D21" s="19"/>
      <c r="E21" s="12"/>
      <c r="F21" s="14"/>
      <c r="G21" s="26"/>
      <c r="H21" s="7"/>
      <c r="I21" s="7"/>
    </row>
    <row r="22" spans="2:9" ht="18.75">
      <c r="B22" s="5"/>
      <c r="C22" s="36" t="s">
        <v>9</v>
      </c>
      <c r="D22" s="19"/>
      <c r="E22" s="12"/>
      <c r="F22" s="14"/>
      <c r="G22" s="26"/>
      <c r="H22" s="7"/>
      <c r="I22" s="7"/>
    </row>
    <row r="23" spans="2:9" ht="18.75">
      <c r="B23" s="5"/>
      <c r="C23" s="6"/>
      <c r="D23" s="19"/>
      <c r="E23" s="12"/>
      <c r="F23" s="14"/>
      <c r="G23" s="26"/>
      <c r="H23" s="7"/>
      <c r="I23" s="7"/>
    </row>
    <row r="24" spans="2:9" ht="18.75">
      <c r="B24" s="5"/>
      <c r="C24" s="6"/>
      <c r="D24" s="19"/>
      <c r="E24" s="12"/>
      <c r="F24" s="14"/>
      <c r="G24" s="26"/>
      <c r="H24" s="7"/>
      <c r="I24" s="7"/>
    </row>
  </sheetData>
  <sheetProtection/>
  <mergeCells count="17"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22" sqref="M22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2.140625" style="0" customWidth="1"/>
    <col min="6" max="6" width="15.42187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135062.02</v>
      </c>
      <c r="E8" s="28"/>
      <c r="F8" s="29"/>
      <c r="G8" s="86">
        <f>D12-D15</f>
        <v>15260.39</v>
      </c>
    </row>
    <row r="9" spans="2:7" ht="34.5" customHeight="1">
      <c r="B9" s="57">
        <v>2</v>
      </c>
      <c r="C9" s="37" t="s">
        <v>43</v>
      </c>
      <c r="D9" s="59" t="s">
        <v>15</v>
      </c>
      <c r="E9" s="62" t="s">
        <v>142</v>
      </c>
      <c r="F9" s="49">
        <v>68000</v>
      </c>
      <c r="G9" s="116"/>
    </row>
    <row r="10" spans="2:7" ht="31.5">
      <c r="B10" s="58"/>
      <c r="C10" s="37" t="s">
        <v>20</v>
      </c>
      <c r="D10" s="60">
        <v>18064.53</v>
      </c>
      <c r="E10" s="62" t="s">
        <v>28</v>
      </c>
      <c r="F10" s="49">
        <v>3300</v>
      </c>
      <c r="G10" s="116"/>
    </row>
    <row r="11" spans="2:7" ht="32.25" thickBot="1">
      <c r="B11" s="38"/>
      <c r="C11" s="66" t="s">
        <v>14</v>
      </c>
      <c r="D11" s="48">
        <v>74911.8</v>
      </c>
      <c r="E11" s="63" t="s">
        <v>143</v>
      </c>
      <c r="F11" s="50">
        <v>2377.61</v>
      </c>
      <c r="G11" s="117"/>
    </row>
    <row r="12" spans="2:7" ht="31.5" customHeight="1" thickBot="1">
      <c r="B12" s="89" t="s">
        <v>2</v>
      </c>
      <c r="C12" s="118"/>
      <c r="D12" s="53">
        <f>D10+D11</f>
        <v>92976.33</v>
      </c>
      <c r="E12" s="63" t="s">
        <v>144</v>
      </c>
      <c r="F12" s="51">
        <v>495.01</v>
      </c>
      <c r="G12" s="119" t="s">
        <v>24</v>
      </c>
    </row>
    <row r="13" spans="2:7" ht="35.25" customHeight="1">
      <c r="B13" s="58">
        <v>3</v>
      </c>
      <c r="C13" s="37" t="s">
        <v>43</v>
      </c>
      <c r="D13" s="41" t="s">
        <v>12</v>
      </c>
      <c r="E13" s="63" t="s">
        <v>145</v>
      </c>
      <c r="F13" s="51">
        <v>1535.25</v>
      </c>
      <c r="G13" s="120"/>
    </row>
    <row r="14" spans="2:7" ht="42.75" customHeight="1">
      <c r="B14" s="38"/>
      <c r="C14" s="64" t="s">
        <v>11</v>
      </c>
      <c r="D14" s="60">
        <v>7000</v>
      </c>
      <c r="E14" s="63"/>
      <c r="F14" s="51"/>
      <c r="G14" s="93">
        <f>D8+D17-F17</f>
        <v>144070.09</v>
      </c>
    </row>
    <row r="15" spans="2:7" ht="12.75">
      <c r="B15" s="96"/>
      <c r="C15" s="124" t="s">
        <v>14</v>
      </c>
      <c r="D15" s="130">
        <v>77715.94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84715.94</v>
      </c>
      <c r="E17" s="43" t="s">
        <v>2</v>
      </c>
      <c r="F17" s="55">
        <f>SUM(F9:F15)</f>
        <v>75707.87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O16" sqref="O16"/>
    </sheetView>
  </sheetViews>
  <sheetFormatPr defaultColWidth="9.140625" defaultRowHeight="12.75"/>
  <cols>
    <col min="3" max="3" width="21.8515625" style="0" customWidth="1"/>
    <col min="4" max="4" width="16.57421875" style="0" customWidth="1"/>
    <col min="5" max="5" width="21.421875" style="0" customWidth="1"/>
    <col min="6" max="6" width="14.00390625" style="0" customWidth="1"/>
    <col min="7" max="7" width="16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39817.48</v>
      </c>
      <c r="E8" s="28"/>
      <c r="F8" s="29"/>
      <c r="G8" s="86">
        <f>D12-D15</f>
        <v>22826.190000000002</v>
      </c>
    </row>
    <row r="9" spans="2:7" ht="33" customHeight="1">
      <c r="B9" s="57">
        <v>2</v>
      </c>
      <c r="C9" s="37" t="s">
        <v>45</v>
      </c>
      <c r="D9" s="59" t="s">
        <v>15</v>
      </c>
      <c r="E9" s="62" t="s">
        <v>146</v>
      </c>
      <c r="F9" s="49">
        <v>3433.83</v>
      </c>
      <c r="G9" s="116"/>
    </row>
    <row r="10" spans="2:7" ht="31.5">
      <c r="B10" s="58"/>
      <c r="C10" s="37" t="s">
        <v>20</v>
      </c>
      <c r="D10" s="60">
        <v>22421.27</v>
      </c>
      <c r="E10" s="62" t="s">
        <v>147</v>
      </c>
      <c r="F10" s="49">
        <v>4324.26</v>
      </c>
      <c r="G10" s="116"/>
    </row>
    <row r="11" spans="2:7" ht="45" customHeight="1" thickBot="1">
      <c r="B11" s="38"/>
      <c r="C11" s="66" t="s">
        <v>14</v>
      </c>
      <c r="D11" s="48">
        <v>80726.4</v>
      </c>
      <c r="E11" s="63" t="s">
        <v>148</v>
      </c>
      <c r="F11" s="50">
        <v>1755.7</v>
      </c>
      <c r="G11" s="117"/>
    </row>
    <row r="12" spans="2:7" ht="30" customHeight="1" thickBot="1">
      <c r="B12" s="89" t="s">
        <v>2</v>
      </c>
      <c r="C12" s="118"/>
      <c r="D12" s="53">
        <f>D10+D11</f>
        <v>103147.67</v>
      </c>
      <c r="E12" s="63" t="s">
        <v>111</v>
      </c>
      <c r="F12" s="51">
        <v>2568.45</v>
      </c>
      <c r="G12" s="119" t="s">
        <v>24</v>
      </c>
    </row>
    <row r="13" spans="2:7" ht="33.75" customHeight="1">
      <c r="B13" s="58">
        <v>3</v>
      </c>
      <c r="C13" s="37" t="s">
        <v>45</v>
      </c>
      <c r="D13" s="41" t="s">
        <v>12</v>
      </c>
      <c r="E13" s="63"/>
      <c r="F13" s="51"/>
      <c r="G13" s="120"/>
    </row>
    <row r="14" spans="2:7" ht="39" customHeight="1">
      <c r="B14" s="38"/>
      <c r="C14" s="64" t="s">
        <v>11</v>
      </c>
      <c r="D14" s="60">
        <v>4000</v>
      </c>
      <c r="E14" s="63"/>
      <c r="F14" s="51"/>
      <c r="G14" s="93">
        <f>D8+D17-F17</f>
        <v>112056.71999999999</v>
      </c>
    </row>
    <row r="15" spans="2:7" ht="12.75">
      <c r="B15" s="96"/>
      <c r="C15" s="124" t="s">
        <v>14</v>
      </c>
      <c r="D15" s="130">
        <v>80321.48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84321.48</v>
      </c>
      <c r="E17" s="43" t="s">
        <v>2</v>
      </c>
      <c r="F17" s="55">
        <f>SUM(F9:F15)</f>
        <v>12082.240000000002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N24" sqref="N24"/>
    </sheetView>
  </sheetViews>
  <sheetFormatPr defaultColWidth="9.140625" defaultRowHeight="12.75"/>
  <cols>
    <col min="3" max="3" width="21.8515625" style="0" customWidth="1"/>
    <col min="4" max="4" width="16.28125" style="0" customWidth="1"/>
    <col min="5" max="5" width="20.28125" style="0" customWidth="1"/>
    <col min="6" max="6" width="13.851562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799.9</v>
      </c>
      <c r="E8" s="28"/>
      <c r="F8" s="29"/>
      <c r="G8" s="86">
        <f>D12-D15</f>
        <v>19265.060000000005</v>
      </c>
    </row>
    <row r="9" spans="2:7" ht="35.25" customHeight="1">
      <c r="B9" s="57">
        <v>2</v>
      </c>
      <c r="C9" s="37" t="s">
        <v>44</v>
      </c>
      <c r="D9" s="59" t="s">
        <v>15</v>
      </c>
      <c r="E9" s="62" t="s">
        <v>128</v>
      </c>
      <c r="F9" s="49">
        <v>1273.23</v>
      </c>
      <c r="G9" s="116"/>
    </row>
    <row r="10" spans="2:7" ht="35.25" customHeight="1">
      <c r="B10" s="58"/>
      <c r="C10" s="37" t="s">
        <v>20</v>
      </c>
      <c r="D10" s="60">
        <v>16434.32</v>
      </c>
      <c r="E10" s="62" t="s">
        <v>122</v>
      </c>
      <c r="F10" s="49">
        <v>1226.92</v>
      </c>
      <c r="G10" s="116"/>
    </row>
    <row r="11" spans="2:7" ht="36.75" customHeight="1" thickBot="1">
      <c r="B11" s="38"/>
      <c r="C11" s="66" t="s">
        <v>14</v>
      </c>
      <c r="D11" s="48">
        <v>56322</v>
      </c>
      <c r="E11" s="63"/>
      <c r="F11" s="50"/>
      <c r="G11" s="117"/>
    </row>
    <row r="12" spans="2:7" ht="30.75" customHeight="1" thickBot="1">
      <c r="B12" s="89" t="s">
        <v>2</v>
      </c>
      <c r="C12" s="118"/>
      <c r="D12" s="53">
        <f>D10+D11</f>
        <v>72756.32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44</v>
      </c>
      <c r="D13" s="41" t="s">
        <v>12</v>
      </c>
      <c r="E13" s="63"/>
      <c r="F13" s="51"/>
      <c r="G13" s="120"/>
    </row>
    <row r="14" spans="2:7" ht="39" customHeight="1">
      <c r="B14" s="38"/>
      <c r="C14" s="64" t="s">
        <v>11</v>
      </c>
      <c r="D14" s="60">
        <v>4000</v>
      </c>
      <c r="E14" s="63"/>
      <c r="F14" s="51"/>
      <c r="G14" s="93">
        <f>D8+D17-F17</f>
        <v>55791.01</v>
      </c>
    </row>
    <row r="15" spans="2:7" ht="12.75">
      <c r="B15" s="96"/>
      <c r="C15" s="124" t="s">
        <v>14</v>
      </c>
      <c r="D15" s="130">
        <v>53491.26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57491.26</v>
      </c>
      <c r="E17" s="43" t="s">
        <v>2</v>
      </c>
      <c r="F17" s="55">
        <f>SUM(F9:F15)</f>
        <v>2500.15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1.8515625" style="0" customWidth="1"/>
    <col min="4" max="4" width="16.8515625" style="0" customWidth="1"/>
    <col min="5" max="5" width="24.8515625" style="0" customWidth="1"/>
    <col min="6" max="6" width="12.710937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9693.81</v>
      </c>
      <c r="E8" s="28"/>
      <c r="F8" s="29"/>
      <c r="G8" s="86">
        <f>D12-D15</f>
        <v>12968.150000000009</v>
      </c>
    </row>
    <row r="9" spans="2:7" ht="31.5">
      <c r="B9" s="57">
        <v>2</v>
      </c>
      <c r="C9" s="37" t="s">
        <v>47</v>
      </c>
      <c r="D9" s="59" t="s">
        <v>15</v>
      </c>
      <c r="E9" s="62" t="s">
        <v>108</v>
      </c>
      <c r="F9" s="49">
        <v>522.48</v>
      </c>
      <c r="G9" s="116"/>
    </row>
    <row r="10" spans="2:7" ht="31.5">
      <c r="B10" s="58"/>
      <c r="C10" s="37" t="s">
        <v>20</v>
      </c>
      <c r="D10" s="68">
        <v>17596.82</v>
      </c>
      <c r="E10" s="62" t="s">
        <v>28</v>
      </c>
      <c r="F10" s="49">
        <v>3600</v>
      </c>
      <c r="G10" s="116"/>
    </row>
    <row r="11" spans="2:7" ht="32.25" customHeight="1" thickBot="1">
      <c r="B11" s="38"/>
      <c r="C11" s="66" t="s">
        <v>14</v>
      </c>
      <c r="D11" s="48">
        <v>56907</v>
      </c>
      <c r="E11" s="63" t="s">
        <v>46</v>
      </c>
      <c r="F11" s="50">
        <v>1430.42</v>
      </c>
      <c r="G11" s="117"/>
    </row>
    <row r="12" spans="2:7" ht="36" customHeight="1" thickBot="1">
      <c r="B12" s="89" t="s">
        <v>2</v>
      </c>
      <c r="C12" s="118"/>
      <c r="D12" s="53">
        <f>D10+D11</f>
        <v>74503.82</v>
      </c>
      <c r="E12" s="63" t="s">
        <v>120</v>
      </c>
      <c r="F12" s="51">
        <v>3850.47</v>
      </c>
      <c r="G12" s="119" t="s">
        <v>24</v>
      </c>
    </row>
    <row r="13" spans="2:7" ht="32.25" customHeight="1">
      <c r="B13" s="58">
        <v>3</v>
      </c>
      <c r="C13" s="37" t="s">
        <v>47</v>
      </c>
      <c r="D13" s="41" t="s">
        <v>12</v>
      </c>
      <c r="E13" s="63" t="s">
        <v>149</v>
      </c>
      <c r="F13" s="51">
        <v>1162.98</v>
      </c>
      <c r="G13" s="120"/>
    </row>
    <row r="14" spans="2:7" ht="41.25" customHeight="1">
      <c r="B14" s="38"/>
      <c r="C14" s="64" t="s">
        <v>11</v>
      </c>
      <c r="D14" s="60">
        <v>0</v>
      </c>
      <c r="E14" s="63"/>
      <c r="F14" s="51"/>
      <c r="G14" s="93">
        <f>D8+D17-F17</f>
        <v>60663.13</v>
      </c>
    </row>
    <row r="15" spans="2:7" ht="12.75">
      <c r="B15" s="96"/>
      <c r="C15" s="124" t="s">
        <v>14</v>
      </c>
      <c r="D15" s="130">
        <v>61535.67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61535.67</v>
      </c>
      <c r="E17" s="43" t="s">
        <v>2</v>
      </c>
      <c r="F17" s="55">
        <f>SUM(F9:F15)</f>
        <v>10566.349999999999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P17" sqref="P17"/>
    </sheetView>
  </sheetViews>
  <sheetFormatPr defaultColWidth="9.140625" defaultRowHeight="12.75"/>
  <cols>
    <col min="3" max="3" width="22.421875" style="0" customWidth="1"/>
    <col min="4" max="4" width="16.421875" style="0" customWidth="1"/>
    <col min="5" max="5" width="22.28125" style="0" customWidth="1"/>
    <col min="6" max="6" width="13.8515625" style="0" customWidth="1"/>
    <col min="7" max="7" width="15.8515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67051.96</v>
      </c>
      <c r="E8" s="28"/>
      <c r="F8" s="29"/>
      <c r="G8" s="86">
        <f>D12-D15</f>
        <v>16577.620000000003</v>
      </c>
    </row>
    <row r="9" spans="2:7" ht="34.5" customHeight="1">
      <c r="B9" s="57">
        <v>2</v>
      </c>
      <c r="C9" s="37" t="s">
        <v>48</v>
      </c>
      <c r="D9" s="59" t="s">
        <v>15</v>
      </c>
      <c r="E9" s="62" t="s">
        <v>76</v>
      </c>
      <c r="F9" s="49">
        <v>3204.3</v>
      </c>
      <c r="G9" s="116"/>
    </row>
    <row r="10" spans="2:7" ht="43.5" customHeight="1">
      <c r="B10" s="58"/>
      <c r="C10" s="37" t="s">
        <v>20</v>
      </c>
      <c r="D10" s="60">
        <v>15555.91</v>
      </c>
      <c r="E10" s="62" t="s">
        <v>35</v>
      </c>
      <c r="F10" s="49">
        <v>1998.99</v>
      </c>
      <c r="G10" s="116"/>
    </row>
    <row r="11" spans="2:7" ht="35.25" customHeight="1" thickBot="1">
      <c r="B11" s="38"/>
      <c r="C11" s="66" t="s">
        <v>14</v>
      </c>
      <c r="D11" s="48">
        <v>52914.06</v>
      </c>
      <c r="E11" s="63" t="s">
        <v>150</v>
      </c>
      <c r="F11" s="50">
        <v>752.13</v>
      </c>
      <c r="G11" s="117"/>
    </row>
    <row r="12" spans="2:7" ht="33.75" customHeight="1" thickBot="1">
      <c r="B12" s="89" t="s">
        <v>2</v>
      </c>
      <c r="C12" s="118"/>
      <c r="D12" s="53">
        <f>D10+D11</f>
        <v>68469.97</v>
      </c>
      <c r="E12" s="63" t="s">
        <v>111</v>
      </c>
      <c r="F12" s="51">
        <v>2398.59</v>
      </c>
      <c r="G12" s="119" t="s">
        <v>24</v>
      </c>
    </row>
    <row r="13" spans="2:7" ht="30.75" customHeight="1">
      <c r="B13" s="58">
        <v>3</v>
      </c>
      <c r="C13" s="37" t="s">
        <v>48</v>
      </c>
      <c r="D13" s="41" t="s">
        <v>12</v>
      </c>
      <c r="E13" s="63"/>
      <c r="F13" s="51"/>
      <c r="G13" s="120"/>
    </row>
    <row r="14" spans="2:7" ht="40.5" customHeight="1">
      <c r="B14" s="38"/>
      <c r="C14" s="64" t="s">
        <v>11</v>
      </c>
      <c r="D14" s="60">
        <v>7000</v>
      </c>
      <c r="E14" s="63"/>
      <c r="F14" s="51"/>
      <c r="G14" s="93">
        <f>D8+D17-F17</f>
        <v>117590.3</v>
      </c>
    </row>
    <row r="15" spans="2:7" ht="12.75">
      <c r="B15" s="96"/>
      <c r="C15" s="124" t="s">
        <v>14</v>
      </c>
      <c r="D15" s="130">
        <v>51892.35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30.75" customHeight="1" thickBot="1">
      <c r="B17" s="106" t="s">
        <v>2</v>
      </c>
      <c r="C17" s="111"/>
      <c r="D17" s="56">
        <f>D14+D15</f>
        <v>58892.35</v>
      </c>
      <c r="E17" s="43" t="s">
        <v>2</v>
      </c>
      <c r="F17" s="55">
        <f>SUM(F9:F15)</f>
        <v>8354.01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10" sqref="E10"/>
    </sheetView>
  </sheetViews>
  <sheetFormatPr defaultColWidth="9.140625" defaultRowHeight="12.75"/>
  <cols>
    <col min="3" max="3" width="22.7109375" style="0" customWidth="1"/>
    <col min="4" max="4" width="16.00390625" style="0" customWidth="1"/>
    <col min="5" max="5" width="21.140625" style="0" customWidth="1"/>
    <col min="6" max="6" width="14.57421875" style="0" customWidth="1"/>
    <col min="7" max="7" width="15.71093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26046.35</v>
      </c>
      <c r="E8" s="28"/>
      <c r="F8" s="29"/>
      <c r="G8" s="86">
        <f>D12-D15</f>
        <v>2116.6900000000005</v>
      </c>
    </row>
    <row r="9" spans="2:7" ht="18.75">
      <c r="B9" s="57">
        <v>2</v>
      </c>
      <c r="C9" s="37" t="s">
        <v>49</v>
      </c>
      <c r="D9" s="59" t="s">
        <v>15</v>
      </c>
      <c r="E9" s="62" t="s">
        <v>151</v>
      </c>
      <c r="F9" s="49">
        <v>8136.64</v>
      </c>
      <c r="G9" s="116"/>
    </row>
    <row r="10" spans="2:7" ht="15.75">
      <c r="B10" s="58"/>
      <c r="C10" s="37" t="s">
        <v>20</v>
      </c>
      <c r="D10" s="60">
        <v>2105.65</v>
      </c>
      <c r="E10" s="62" t="s">
        <v>152</v>
      </c>
      <c r="F10" s="49">
        <v>29000</v>
      </c>
      <c r="G10" s="116"/>
    </row>
    <row r="11" spans="2:7" ht="16.5" thickBot="1">
      <c r="B11" s="38"/>
      <c r="C11" s="66" t="s">
        <v>14</v>
      </c>
      <c r="D11" s="48">
        <v>10557</v>
      </c>
      <c r="E11" s="63"/>
      <c r="F11" s="50"/>
      <c r="G11" s="117"/>
    </row>
    <row r="12" spans="2:7" ht="28.5" customHeight="1" thickBot="1">
      <c r="B12" s="89" t="s">
        <v>2</v>
      </c>
      <c r="C12" s="118"/>
      <c r="D12" s="53">
        <f>D10+D11</f>
        <v>12662.65</v>
      </c>
      <c r="E12" s="63"/>
      <c r="F12" s="51"/>
      <c r="G12" s="119" t="s">
        <v>24</v>
      </c>
    </row>
    <row r="13" spans="2:7" ht="38.25" customHeight="1">
      <c r="B13" s="58">
        <v>3</v>
      </c>
      <c r="C13" s="37" t="s">
        <v>49</v>
      </c>
      <c r="D13" s="41" t="s">
        <v>12</v>
      </c>
      <c r="E13" s="63"/>
      <c r="F13" s="51"/>
      <c r="G13" s="120"/>
    </row>
    <row r="14" spans="2:7" ht="41.25" customHeight="1">
      <c r="B14" s="38"/>
      <c r="C14" s="64" t="s">
        <v>11</v>
      </c>
      <c r="D14" s="60">
        <v>0</v>
      </c>
      <c r="E14" s="63"/>
      <c r="F14" s="51"/>
      <c r="G14" s="93">
        <f>D8+D17-F17</f>
        <v>-544.3300000000017</v>
      </c>
    </row>
    <row r="15" spans="2:7" ht="12.75">
      <c r="B15" s="96"/>
      <c r="C15" s="124" t="s">
        <v>14</v>
      </c>
      <c r="D15" s="130">
        <v>10545.96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10545.96</v>
      </c>
      <c r="E17" s="43" t="s">
        <v>2</v>
      </c>
      <c r="F17" s="55">
        <f>SUM(F9:F15)</f>
        <v>37136.64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31" sqref="M30:M31"/>
    </sheetView>
  </sheetViews>
  <sheetFormatPr defaultColWidth="9.140625" defaultRowHeight="12.75"/>
  <cols>
    <col min="3" max="3" width="22.421875" style="0" customWidth="1"/>
    <col min="4" max="4" width="16.421875" style="0" customWidth="1"/>
    <col min="5" max="5" width="20.28125" style="0" customWidth="1"/>
    <col min="6" max="6" width="14.140625" style="0" customWidth="1"/>
    <col min="7" max="7" width="15.8515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13095.36</v>
      </c>
      <c r="E8" s="28"/>
      <c r="F8" s="29"/>
      <c r="G8" s="86">
        <f>D12-D15</f>
        <v>896.9200000000019</v>
      </c>
    </row>
    <row r="9" spans="2:7" ht="31.5">
      <c r="B9" s="57">
        <v>2</v>
      </c>
      <c r="C9" s="37" t="s">
        <v>50</v>
      </c>
      <c r="D9" s="59" t="s">
        <v>15</v>
      </c>
      <c r="E9" s="62" t="s">
        <v>120</v>
      </c>
      <c r="F9" s="49">
        <v>4754.67</v>
      </c>
      <c r="G9" s="116"/>
    </row>
    <row r="10" spans="2:7" ht="15.75">
      <c r="B10" s="58"/>
      <c r="C10" s="37" t="s">
        <v>20</v>
      </c>
      <c r="D10" s="60">
        <v>2156.94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10168.2</v>
      </c>
      <c r="E11" s="63"/>
      <c r="F11" s="50"/>
      <c r="G11" s="117"/>
    </row>
    <row r="12" spans="2:7" ht="32.25" customHeight="1" thickBot="1">
      <c r="B12" s="89" t="s">
        <v>2</v>
      </c>
      <c r="C12" s="118"/>
      <c r="D12" s="53">
        <f>D10+D11</f>
        <v>12325.140000000001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50</v>
      </c>
      <c r="D13" s="41" t="s">
        <v>12</v>
      </c>
      <c r="E13" s="63"/>
      <c r="F13" s="51"/>
      <c r="G13" s="120"/>
    </row>
    <row r="14" spans="2:7" ht="44.25" customHeight="1">
      <c r="B14" s="38"/>
      <c r="C14" s="64" t="s">
        <v>11</v>
      </c>
      <c r="D14" s="60">
        <v>0</v>
      </c>
      <c r="E14" s="63"/>
      <c r="F14" s="51"/>
      <c r="G14" s="93">
        <f>D8+D17-F17</f>
        <v>19768.910000000003</v>
      </c>
    </row>
    <row r="15" spans="2:7" ht="12.75">
      <c r="B15" s="96"/>
      <c r="C15" s="124" t="s">
        <v>14</v>
      </c>
      <c r="D15" s="130">
        <v>11428.22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11428.22</v>
      </c>
      <c r="E17" s="43" t="s">
        <v>2</v>
      </c>
      <c r="F17" s="55">
        <f>SUM(F9:F15)</f>
        <v>4754.67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G23"/>
  <sheetViews>
    <sheetView zoomScalePageLayoutView="0" workbookViewId="0" topLeftCell="A1">
      <selection activeCell="J27" sqref="J27:J28"/>
    </sheetView>
  </sheetViews>
  <sheetFormatPr defaultColWidth="9.140625" defaultRowHeight="12.75"/>
  <cols>
    <col min="3" max="3" width="22.57421875" style="0" customWidth="1"/>
    <col min="4" max="4" width="15.57421875" style="0" customWidth="1"/>
    <col min="5" max="5" width="22.00390625" style="0" customWidth="1"/>
    <col min="6" max="6" width="13.00390625" style="0" customWidth="1"/>
    <col min="7" max="7" width="16.57421875" style="0" customWidth="1"/>
  </cols>
  <sheetData>
    <row r="4" spans="2:7" ht="12.75">
      <c r="B4" s="69" t="s">
        <v>5</v>
      </c>
      <c r="C4" s="69"/>
      <c r="D4" s="69"/>
      <c r="E4" s="69"/>
      <c r="F4" s="69"/>
      <c r="G4" s="69"/>
    </row>
    <row r="5" spans="2:7" ht="13.5" thickBot="1">
      <c r="B5" s="112"/>
      <c r="C5" s="112"/>
      <c r="D5" s="112"/>
      <c r="E5" s="112"/>
      <c r="F5" s="112"/>
      <c r="G5" s="112"/>
    </row>
    <row r="6" spans="2:7" ht="12.75">
      <c r="B6" s="71" t="s">
        <v>1</v>
      </c>
      <c r="C6" s="74" t="s">
        <v>0</v>
      </c>
      <c r="D6" s="77" t="s">
        <v>16</v>
      </c>
      <c r="E6" s="71" t="s">
        <v>3</v>
      </c>
      <c r="F6" s="80" t="s">
        <v>4</v>
      </c>
      <c r="G6" s="83" t="s">
        <v>10</v>
      </c>
    </row>
    <row r="7" spans="2:7" ht="12.75">
      <c r="B7" s="72"/>
      <c r="C7" s="75"/>
      <c r="D7" s="113"/>
      <c r="E7" s="72"/>
      <c r="F7" s="81"/>
      <c r="G7" s="84"/>
    </row>
    <row r="8" spans="2:7" ht="13.5" thickBot="1">
      <c r="B8" s="73"/>
      <c r="C8" s="76"/>
      <c r="D8" s="114"/>
      <c r="E8" s="73"/>
      <c r="F8" s="82"/>
      <c r="G8" s="85"/>
    </row>
    <row r="9" spans="2:7" ht="15.75" thickBot="1">
      <c r="B9" s="57">
        <v>1</v>
      </c>
      <c r="C9" s="42" t="s">
        <v>17</v>
      </c>
      <c r="D9" s="54">
        <v>8088.87</v>
      </c>
      <c r="E9" s="28"/>
      <c r="F9" s="29"/>
      <c r="G9" s="86">
        <f>D13-D16</f>
        <v>1710.6899999999987</v>
      </c>
    </row>
    <row r="10" spans="2:7" ht="18.75">
      <c r="B10" s="57">
        <v>2</v>
      </c>
      <c r="C10" s="37" t="s">
        <v>51</v>
      </c>
      <c r="D10" s="59" t="s">
        <v>15</v>
      </c>
      <c r="E10" s="62" t="s">
        <v>151</v>
      </c>
      <c r="F10" s="49">
        <v>7513.45</v>
      </c>
      <c r="G10" s="116"/>
    </row>
    <row r="11" spans="2:7" ht="15.75">
      <c r="B11" s="58"/>
      <c r="C11" s="37" t="s">
        <v>20</v>
      </c>
      <c r="D11" s="60">
        <v>2010.32</v>
      </c>
      <c r="E11" s="62"/>
      <c r="F11" s="49"/>
      <c r="G11" s="116"/>
    </row>
    <row r="12" spans="2:7" ht="16.5" thickBot="1">
      <c r="B12" s="38"/>
      <c r="C12" s="66" t="s">
        <v>14</v>
      </c>
      <c r="D12" s="48">
        <v>10855.8</v>
      </c>
      <c r="E12" s="63"/>
      <c r="F12" s="50"/>
      <c r="G12" s="117"/>
    </row>
    <row r="13" spans="2:7" ht="30.75" customHeight="1" thickBot="1">
      <c r="B13" s="89" t="s">
        <v>2</v>
      </c>
      <c r="C13" s="118"/>
      <c r="D13" s="53">
        <f>D11+D12</f>
        <v>12866.119999999999</v>
      </c>
      <c r="E13" s="63"/>
      <c r="F13" s="51"/>
      <c r="G13" s="119" t="s">
        <v>24</v>
      </c>
    </row>
    <row r="14" spans="2:7" ht="33" customHeight="1">
      <c r="B14" s="58">
        <v>3</v>
      </c>
      <c r="C14" s="37" t="s">
        <v>51</v>
      </c>
      <c r="D14" s="41" t="s">
        <v>12</v>
      </c>
      <c r="E14" s="63"/>
      <c r="F14" s="51"/>
      <c r="G14" s="120"/>
    </row>
    <row r="15" spans="2:7" ht="39.75" customHeight="1">
      <c r="B15" s="38"/>
      <c r="C15" s="64" t="s">
        <v>11</v>
      </c>
      <c r="D15" s="60">
        <v>0</v>
      </c>
      <c r="E15" s="63"/>
      <c r="F15" s="51"/>
      <c r="G15" s="93">
        <f>D9+D18-F18</f>
        <v>11730.849999999999</v>
      </c>
    </row>
    <row r="16" spans="2:7" ht="12.75">
      <c r="B16" s="96"/>
      <c r="C16" s="124" t="s">
        <v>14</v>
      </c>
      <c r="D16" s="130">
        <v>11155.43</v>
      </c>
      <c r="E16" s="109"/>
      <c r="F16" s="104"/>
      <c r="G16" s="121"/>
    </row>
    <row r="17" spans="2:7" ht="13.5" thickBot="1">
      <c r="B17" s="123"/>
      <c r="C17" s="125"/>
      <c r="D17" s="131"/>
      <c r="E17" s="128"/>
      <c r="F17" s="129"/>
      <c r="G17" s="121"/>
    </row>
    <row r="18" spans="2:7" ht="15.75" thickBot="1">
      <c r="B18" s="106" t="s">
        <v>2</v>
      </c>
      <c r="C18" s="111"/>
      <c r="D18" s="56">
        <f>D15+D16</f>
        <v>11155.43</v>
      </c>
      <c r="E18" s="43" t="s">
        <v>2</v>
      </c>
      <c r="F18" s="55">
        <f>SUM(F10:F16)</f>
        <v>7513.45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7</v>
      </c>
      <c r="D20" s="35"/>
      <c r="E20" s="31"/>
      <c r="F20" s="32" t="s">
        <v>13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  <row r="23" spans="2:7" ht="18.75">
      <c r="B23" s="5"/>
      <c r="C23" s="36" t="s">
        <v>9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22" sqref="K22"/>
    </sheetView>
  </sheetViews>
  <sheetFormatPr defaultColWidth="9.140625" defaultRowHeight="12.75"/>
  <cols>
    <col min="3" max="3" width="23.57421875" style="0" customWidth="1"/>
    <col min="4" max="4" width="16.00390625" style="0" customWidth="1"/>
    <col min="5" max="5" width="24.00390625" style="0" customWidth="1"/>
    <col min="6" max="6" width="13.00390625" style="0" customWidth="1"/>
    <col min="7" max="7" width="17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12102.28</v>
      </c>
      <c r="E8" s="28"/>
      <c r="F8" s="29"/>
      <c r="G8" s="86">
        <f>D12-D15</f>
        <v>4071.4799999999996</v>
      </c>
    </row>
    <row r="9" spans="2:7" ht="18.75">
      <c r="B9" s="57">
        <v>2</v>
      </c>
      <c r="C9" s="37" t="s">
        <v>52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3309.32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10274.4</v>
      </c>
      <c r="E11" s="63"/>
      <c r="F11" s="50"/>
      <c r="G11" s="117"/>
    </row>
    <row r="12" spans="2:7" ht="31.5" customHeight="1" thickBot="1">
      <c r="B12" s="89" t="s">
        <v>2</v>
      </c>
      <c r="C12" s="118"/>
      <c r="D12" s="53">
        <f>D10+D11</f>
        <v>13583.72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52</v>
      </c>
      <c r="D13" s="41" t="s">
        <v>12</v>
      </c>
      <c r="E13" s="63"/>
      <c r="F13" s="51"/>
      <c r="G13" s="120"/>
    </row>
    <row r="14" spans="2:7" ht="40.5" customHeight="1">
      <c r="B14" s="38"/>
      <c r="C14" s="64" t="s">
        <v>11</v>
      </c>
      <c r="D14" s="60">
        <v>0</v>
      </c>
      <c r="E14" s="63"/>
      <c r="F14" s="51"/>
      <c r="G14" s="93">
        <f>D8+D17-F17</f>
        <v>21614.52</v>
      </c>
    </row>
    <row r="15" spans="2:7" ht="12.75">
      <c r="B15" s="96"/>
      <c r="C15" s="124" t="s">
        <v>14</v>
      </c>
      <c r="D15" s="130">
        <v>9512.24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9512.24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4:G23"/>
  <sheetViews>
    <sheetView zoomScalePageLayoutView="0" workbookViewId="0" topLeftCell="A1">
      <selection activeCell="L22" sqref="L22"/>
    </sheetView>
  </sheetViews>
  <sheetFormatPr defaultColWidth="9.140625" defaultRowHeight="12.75"/>
  <cols>
    <col min="3" max="3" width="23.140625" style="0" customWidth="1"/>
    <col min="4" max="4" width="16.7109375" style="0" customWidth="1"/>
    <col min="5" max="5" width="21.8515625" style="0" customWidth="1"/>
    <col min="6" max="6" width="12.57421875" style="0" customWidth="1"/>
    <col min="7" max="7" width="16.28125" style="0" customWidth="1"/>
  </cols>
  <sheetData>
    <row r="4" spans="2:7" ht="12.75">
      <c r="B4" s="69" t="s">
        <v>5</v>
      </c>
      <c r="C4" s="69"/>
      <c r="D4" s="69"/>
      <c r="E4" s="69"/>
      <c r="F4" s="69"/>
      <c r="G4" s="69"/>
    </row>
    <row r="5" spans="2:7" ht="13.5" thickBot="1">
      <c r="B5" s="112"/>
      <c r="C5" s="112"/>
      <c r="D5" s="112"/>
      <c r="E5" s="112"/>
      <c r="F5" s="112"/>
      <c r="G5" s="112"/>
    </row>
    <row r="6" spans="2:7" ht="12.75">
      <c r="B6" s="71" t="s">
        <v>1</v>
      </c>
      <c r="C6" s="74" t="s">
        <v>0</v>
      </c>
      <c r="D6" s="77" t="s">
        <v>16</v>
      </c>
      <c r="E6" s="71" t="s">
        <v>3</v>
      </c>
      <c r="F6" s="80" t="s">
        <v>4</v>
      </c>
      <c r="G6" s="83" t="s">
        <v>10</v>
      </c>
    </row>
    <row r="7" spans="2:7" ht="12.75">
      <c r="B7" s="72"/>
      <c r="C7" s="75"/>
      <c r="D7" s="113"/>
      <c r="E7" s="72"/>
      <c r="F7" s="81"/>
      <c r="G7" s="84"/>
    </row>
    <row r="8" spans="2:7" ht="13.5" thickBot="1">
      <c r="B8" s="73"/>
      <c r="C8" s="76"/>
      <c r="D8" s="114"/>
      <c r="E8" s="73"/>
      <c r="F8" s="82"/>
      <c r="G8" s="85"/>
    </row>
    <row r="9" spans="2:7" ht="15.75" thickBot="1">
      <c r="B9" s="57">
        <v>1</v>
      </c>
      <c r="C9" s="42" t="s">
        <v>17</v>
      </c>
      <c r="D9" s="54">
        <v>17624.3</v>
      </c>
      <c r="E9" s="28"/>
      <c r="F9" s="29"/>
      <c r="G9" s="86">
        <f>D13-D16</f>
        <v>1810.8100000000013</v>
      </c>
    </row>
    <row r="10" spans="2:7" ht="18.75">
      <c r="B10" s="57">
        <v>2</v>
      </c>
      <c r="C10" s="37" t="s">
        <v>53</v>
      </c>
      <c r="D10" s="59" t="s">
        <v>15</v>
      </c>
      <c r="E10" s="62"/>
      <c r="F10" s="49"/>
      <c r="G10" s="116"/>
    </row>
    <row r="11" spans="2:7" ht="15.75">
      <c r="B11" s="58"/>
      <c r="C11" s="37" t="s">
        <v>20</v>
      </c>
      <c r="D11" s="60">
        <v>2102.11</v>
      </c>
      <c r="E11" s="62"/>
      <c r="F11" s="49"/>
      <c r="G11" s="116"/>
    </row>
    <row r="12" spans="2:7" ht="16.5" thickBot="1">
      <c r="B12" s="38"/>
      <c r="C12" s="66" t="s">
        <v>14</v>
      </c>
      <c r="D12" s="48">
        <v>10672.2</v>
      </c>
      <c r="E12" s="63"/>
      <c r="F12" s="50"/>
      <c r="G12" s="117"/>
    </row>
    <row r="13" spans="2:7" ht="33.75" customHeight="1" thickBot="1">
      <c r="B13" s="89" t="s">
        <v>2</v>
      </c>
      <c r="C13" s="118"/>
      <c r="D13" s="53">
        <f>D11+D12</f>
        <v>12774.310000000001</v>
      </c>
      <c r="E13" s="63"/>
      <c r="F13" s="51"/>
      <c r="G13" s="119" t="s">
        <v>24</v>
      </c>
    </row>
    <row r="14" spans="2:7" ht="33" customHeight="1">
      <c r="B14" s="58">
        <v>3</v>
      </c>
      <c r="C14" s="37" t="s">
        <v>53</v>
      </c>
      <c r="D14" s="41" t="s">
        <v>12</v>
      </c>
      <c r="E14" s="63"/>
      <c r="F14" s="51"/>
      <c r="G14" s="120"/>
    </row>
    <row r="15" spans="2:7" ht="38.25">
      <c r="B15" s="38"/>
      <c r="C15" s="64" t="s">
        <v>11</v>
      </c>
      <c r="D15" s="60">
        <v>0</v>
      </c>
      <c r="E15" s="63"/>
      <c r="F15" s="51"/>
      <c r="G15" s="93">
        <f>D9+D18-F18</f>
        <v>28587.8</v>
      </c>
    </row>
    <row r="16" spans="2:7" ht="12.75">
      <c r="B16" s="96"/>
      <c r="C16" s="124" t="s">
        <v>14</v>
      </c>
      <c r="D16" s="130">
        <v>10963.5</v>
      </c>
      <c r="E16" s="109"/>
      <c r="F16" s="104"/>
      <c r="G16" s="121"/>
    </row>
    <row r="17" spans="2:7" ht="13.5" thickBot="1">
      <c r="B17" s="123"/>
      <c r="C17" s="125"/>
      <c r="D17" s="131"/>
      <c r="E17" s="128"/>
      <c r="F17" s="129"/>
      <c r="G17" s="121"/>
    </row>
    <row r="18" spans="2:7" ht="15.75" thickBot="1">
      <c r="B18" s="106" t="s">
        <v>2</v>
      </c>
      <c r="C18" s="111"/>
      <c r="D18" s="56">
        <f>D15+D16</f>
        <v>10963.5</v>
      </c>
      <c r="E18" s="43" t="s">
        <v>2</v>
      </c>
      <c r="F18" s="55">
        <f>SUM(F10:F16)</f>
        <v>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7</v>
      </c>
      <c r="D20" s="35"/>
      <c r="E20" s="31"/>
      <c r="F20" s="32" t="s">
        <v>13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  <row r="23" spans="2:7" ht="18.75">
      <c r="B23" s="5"/>
      <c r="C23" s="36" t="s">
        <v>9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G22"/>
  <sheetViews>
    <sheetView zoomScalePageLayoutView="0" workbookViewId="0" topLeftCell="A4">
      <selection activeCell="K15" sqref="K15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0"/>
      <c r="F2" s="17"/>
      <c r="G2" s="1"/>
    </row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70"/>
      <c r="C4" s="70"/>
      <c r="D4" s="70"/>
      <c r="E4" s="70"/>
      <c r="F4" s="70"/>
      <c r="G4" s="70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78"/>
      <c r="E6" s="72"/>
      <c r="F6" s="81"/>
      <c r="G6" s="84"/>
    </row>
    <row r="7" spans="2:7" ht="13.5" thickBot="1">
      <c r="B7" s="73"/>
      <c r="C7" s="76"/>
      <c r="D7" s="79"/>
      <c r="E7" s="73"/>
      <c r="F7" s="82"/>
      <c r="G7" s="85"/>
    </row>
    <row r="8" spans="2:7" ht="21" customHeight="1" thickBot="1">
      <c r="B8" s="57">
        <v>1</v>
      </c>
      <c r="C8" s="42" t="s">
        <v>17</v>
      </c>
      <c r="D8" s="54">
        <v>-955.59</v>
      </c>
      <c r="E8" s="28"/>
      <c r="F8" s="29"/>
      <c r="G8" s="86">
        <f>D12-D15</f>
        <v>15771.410000000003</v>
      </c>
    </row>
    <row r="9" spans="2:7" ht="31.5">
      <c r="B9" s="57">
        <v>2</v>
      </c>
      <c r="C9" s="37" t="s">
        <v>19</v>
      </c>
      <c r="D9" s="59" t="s">
        <v>15</v>
      </c>
      <c r="E9" s="44" t="s">
        <v>106</v>
      </c>
      <c r="F9" s="49">
        <v>1151.91</v>
      </c>
      <c r="G9" s="87"/>
    </row>
    <row r="10" spans="2:7" ht="47.25">
      <c r="B10" s="58"/>
      <c r="C10" s="37" t="s">
        <v>20</v>
      </c>
      <c r="D10" s="60">
        <v>15854.89</v>
      </c>
      <c r="E10" s="44" t="s">
        <v>107</v>
      </c>
      <c r="F10" s="49">
        <v>2523.3</v>
      </c>
      <c r="G10" s="87"/>
    </row>
    <row r="11" spans="2:7" ht="30" customHeight="1" thickBot="1">
      <c r="B11" s="38"/>
      <c r="C11" s="66" t="s">
        <v>14</v>
      </c>
      <c r="D11" s="48">
        <v>55633.8</v>
      </c>
      <c r="E11" s="45"/>
      <c r="F11" s="50"/>
      <c r="G11" s="88"/>
    </row>
    <row r="12" spans="2:7" ht="23.25" customHeight="1" thickBot="1">
      <c r="B12" s="89" t="s">
        <v>2</v>
      </c>
      <c r="C12" s="90"/>
      <c r="D12" s="53">
        <f>D10+D11</f>
        <v>71488.69</v>
      </c>
      <c r="E12" s="46"/>
      <c r="F12" s="51"/>
      <c r="G12" s="91" t="s">
        <v>24</v>
      </c>
    </row>
    <row r="13" spans="2:7" ht="27.75" customHeight="1">
      <c r="B13" s="58">
        <v>3</v>
      </c>
      <c r="C13" s="37" t="s">
        <v>19</v>
      </c>
      <c r="D13" s="41" t="s">
        <v>12</v>
      </c>
      <c r="E13" s="45"/>
      <c r="F13" s="51"/>
      <c r="G13" s="92"/>
    </row>
    <row r="14" spans="2:7" ht="45.75" customHeight="1">
      <c r="B14" s="38"/>
      <c r="C14" s="39" t="s">
        <v>11</v>
      </c>
      <c r="D14" s="52">
        <v>915.6</v>
      </c>
      <c r="E14" s="47"/>
      <c r="F14" s="51"/>
      <c r="G14" s="93">
        <f>D8+D17-F17</f>
        <v>52002.08</v>
      </c>
    </row>
    <row r="15" spans="2:7" ht="12.75">
      <c r="B15" s="96"/>
      <c r="C15" s="98" t="s">
        <v>14</v>
      </c>
      <c r="D15" s="107">
        <v>55717.28</v>
      </c>
      <c r="E15" s="102"/>
      <c r="F15" s="104"/>
      <c r="G15" s="94"/>
    </row>
    <row r="16" spans="2:7" ht="20.25" customHeight="1" thickBot="1">
      <c r="B16" s="97"/>
      <c r="C16" s="99"/>
      <c r="D16" s="108"/>
      <c r="E16" s="103"/>
      <c r="F16" s="105"/>
      <c r="G16" s="94"/>
    </row>
    <row r="17" spans="2:7" ht="30.75" customHeight="1" thickBot="1">
      <c r="B17" s="106" t="s">
        <v>2</v>
      </c>
      <c r="C17" s="90"/>
      <c r="D17" s="56">
        <f>D14+D15</f>
        <v>56632.88</v>
      </c>
      <c r="E17" s="43" t="s">
        <v>2</v>
      </c>
      <c r="F17" s="55">
        <f>SUM(F9:F15)</f>
        <v>3675.21</v>
      </c>
      <c r="G17" s="95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B4:G23"/>
  <sheetViews>
    <sheetView zoomScalePageLayoutView="0" workbookViewId="0" topLeftCell="A1">
      <selection activeCell="D11" sqref="D11"/>
    </sheetView>
  </sheetViews>
  <sheetFormatPr defaultColWidth="9.140625" defaultRowHeight="12.75"/>
  <cols>
    <col min="3" max="3" width="22.140625" style="0" customWidth="1"/>
    <col min="4" max="4" width="15.57421875" style="0" customWidth="1"/>
    <col min="5" max="5" width="21.8515625" style="0" customWidth="1"/>
    <col min="6" max="6" width="13.28125" style="0" customWidth="1"/>
    <col min="7" max="7" width="16.57421875" style="0" customWidth="1"/>
  </cols>
  <sheetData>
    <row r="3" ht="12.75" customHeight="1"/>
    <row r="4" spans="2:7" ht="12.75" customHeight="1">
      <c r="B4" s="69" t="s">
        <v>5</v>
      </c>
      <c r="C4" s="69"/>
      <c r="D4" s="69"/>
      <c r="E4" s="69"/>
      <c r="F4" s="69"/>
      <c r="G4" s="69"/>
    </row>
    <row r="5" spans="2:7" ht="13.5" customHeight="1" thickBot="1">
      <c r="B5" s="112"/>
      <c r="C5" s="112"/>
      <c r="D5" s="112"/>
      <c r="E5" s="112"/>
      <c r="F5" s="112"/>
      <c r="G5" s="112"/>
    </row>
    <row r="6" spans="2:7" ht="12.75" customHeight="1">
      <c r="B6" s="71" t="s">
        <v>1</v>
      </c>
      <c r="C6" s="74" t="s">
        <v>0</v>
      </c>
      <c r="D6" s="77" t="s">
        <v>16</v>
      </c>
      <c r="E6" s="71" t="s">
        <v>3</v>
      </c>
      <c r="F6" s="80" t="s">
        <v>4</v>
      </c>
      <c r="G6" s="83" t="s">
        <v>10</v>
      </c>
    </row>
    <row r="7" spans="2:7" ht="12.75">
      <c r="B7" s="72"/>
      <c r="C7" s="75"/>
      <c r="D7" s="113"/>
      <c r="E7" s="72"/>
      <c r="F7" s="81"/>
      <c r="G7" s="84"/>
    </row>
    <row r="8" spans="2:7" ht="15.75" customHeight="1" thickBot="1">
      <c r="B8" s="73"/>
      <c r="C8" s="76"/>
      <c r="D8" s="114"/>
      <c r="E8" s="73"/>
      <c r="F8" s="82"/>
      <c r="G8" s="85"/>
    </row>
    <row r="9" spans="2:7" ht="15.75" customHeight="1" thickBot="1">
      <c r="B9" s="57">
        <v>1</v>
      </c>
      <c r="C9" s="42" t="s">
        <v>17</v>
      </c>
      <c r="D9" s="54">
        <v>107272.31</v>
      </c>
      <c r="E9" s="28"/>
      <c r="F9" s="29"/>
      <c r="G9" s="86">
        <f>D13-D16</f>
        <v>-15214.219999999998</v>
      </c>
    </row>
    <row r="10" spans="2:7" ht="31.5">
      <c r="B10" s="57">
        <v>2</v>
      </c>
      <c r="C10" s="37" t="s">
        <v>54</v>
      </c>
      <c r="D10" s="59" t="s">
        <v>15</v>
      </c>
      <c r="E10" s="62" t="s">
        <v>55</v>
      </c>
      <c r="F10" s="49">
        <v>10200</v>
      </c>
      <c r="G10" s="116"/>
    </row>
    <row r="11" spans="2:7" ht="31.5">
      <c r="B11" s="58"/>
      <c r="C11" s="37" t="s">
        <v>20</v>
      </c>
      <c r="D11" s="68">
        <v>-1727.94</v>
      </c>
      <c r="E11" s="62" t="s">
        <v>153</v>
      </c>
      <c r="F11" s="49">
        <v>1342.9</v>
      </c>
      <c r="G11" s="116"/>
    </row>
    <row r="12" spans="2:7" ht="33.75" customHeight="1" thickBot="1">
      <c r="B12" s="38"/>
      <c r="C12" s="66" t="s">
        <v>14</v>
      </c>
      <c r="D12" s="48">
        <v>27442</v>
      </c>
      <c r="E12" s="62" t="s">
        <v>154</v>
      </c>
      <c r="F12" s="50">
        <v>783.79</v>
      </c>
      <c r="G12" s="117"/>
    </row>
    <row r="13" spans="2:7" ht="30.75" customHeight="1" thickBot="1">
      <c r="B13" s="89" t="s">
        <v>2</v>
      </c>
      <c r="C13" s="118"/>
      <c r="D13" s="53">
        <f>D11+D12</f>
        <v>25714.06</v>
      </c>
      <c r="E13" s="63"/>
      <c r="F13" s="51"/>
      <c r="G13" s="119" t="s">
        <v>24</v>
      </c>
    </row>
    <row r="14" spans="2:7" ht="30.75" customHeight="1">
      <c r="B14" s="58">
        <v>3</v>
      </c>
      <c r="C14" s="37" t="s">
        <v>54</v>
      </c>
      <c r="D14" s="41" t="s">
        <v>12</v>
      </c>
      <c r="E14" s="63"/>
      <c r="F14" s="51"/>
      <c r="G14" s="120"/>
    </row>
    <row r="15" spans="2:7" ht="39" customHeight="1">
      <c r="B15" s="38"/>
      <c r="C15" s="64" t="s">
        <v>11</v>
      </c>
      <c r="D15" s="60">
        <v>10000</v>
      </c>
      <c r="E15" s="63"/>
      <c r="F15" s="51"/>
      <c r="G15" s="93">
        <f>D9+D18-F18</f>
        <v>145873.9</v>
      </c>
    </row>
    <row r="16" spans="2:7" ht="12.75" customHeight="1">
      <c r="B16" s="96"/>
      <c r="C16" s="124" t="s">
        <v>14</v>
      </c>
      <c r="D16" s="132">
        <v>40928.28</v>
      </c>
      <c r="E16" s="109"/>
      <c r="F16" s="104"/>
      <c r="G16" s="121"/>
    </row>
    <row r="17" spans="2:7" ht="13.5" customHeight="1" thickBot="1">
      <c r="B17" s="123"/>
      <c r="C17" s="125"/>
      <c r="D17" s="131"/>
      <c r="E17" s="128"/>
      <c r="F17" s="129"/>
      <c r="G17" s="121"/>
    </row>
    <row r="18" spans="2:7" ht="15.75" customHeight="1" thickBot="1">
      <c r="B18" s="106" t="s">
        <v>2</v>
      </c>
      <c r="C18" s="111"/>
      <c r="D18" s="56">
        <f>D15+D16</f>
        <v>50928.28</v>
      </c>
      <c r="E18" s="43" t="s">
        <v>2</v>
      </c>
      <c r="F18" s="55">
        <f>SUM(F10:F16)</f>
        <v>12326.689999999999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7</v>
      </c>
      <c r="D20" s="35"/>
      <c r="E20" s="31"/>
      <c r="F20" s="32" t="s">
        <v>13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  <row r="23" spans="2:7" ht="18.75">
      <c r="B23" s="5"/>
      <c r="C23" s="36" t="s">
        <v>9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4:G23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2.421875" style="0" customWidth="1"/>
    <col min="4" max="4" width="15.421875" style="0" customWidth="1"/>
    <col min="5" max="5" width="23.7109375" style="0" customWidth="1"/>
    <col min="6" max="6" width="12.28125" style="0" customWidth="1"/>
    <col min="7" max="7" width="15.7109375" style="0" customWidth="1"/>
  </cols>
  <sheetData>
    <row r="4" spans="2:7" ht="12.75">
      <c r="B4" s="69" t="s">
        <v>5</v>
      </c>
      <c r="C4" s="69"/>
      <c r="D4" s="69"/>
      <c r="E4" s="69"/>
      <c r="F4" s="69"/>
      <c r="G4" s="69"/>
    </row>
    <row r="5" spans="2:7" ht="13.5" thickBot="1">
      <c r="B5" s="112"/>
      <c r="C5" s="112"/>
      <c r="D5" s="112"/>
      <c r="E5" s="112"/>
      <c r="F5" s="112"/>
      <c r="G5" s="112"/>
    </row>
    <row r="6" spans="2:7" ht="12.75">
      <c r="B6" s="71" t="s">
        <v>1</v>
      </c>
      <c r="C6" s="74" t="s">
        <v>0</v>
      </c>
      <c r="D6" s="77" t="s">
        <v>16</v>
      </c>
      <c r="E6" s="71" t="s">
        <v>3</v>
      </c>
      <c r="F6" s="80" t="s">
        <v>4</v>
      </c>
      <c r="G6" s="83" t="s">
        <v>10</v>
      </c>
    </row>
    <row r="7" spans="2:7" ht="12.75">
      <c r="B7" s="72"/>
      <c r="C7" s="75"/>
      <c r="D7" s="113"/>
      <c r="E7" s="72"/>
      <c r="F7" s="81"/>
      <c r="G7" s="84"/>
    </row>
    <row r="8" spans="2:7" ht="13.5" thickBot="1">
      <c r="B8" s="73"/>
      <c r="C8" s="76"/>
      <c r="D8" s="114"/>
      <c r="E8" s="73"/>
      <c r="F8" s="82"/>
      <c r="G8" s="85"/>
    </row>
    <row r="9" spans="2:7" ht="15.75" thickBot="1">
      <c r="B9" s="57">
        <v>1</v>
      </c>
      <c r="C9" s="42" t="s">
        <v>17</v>
      </c>
      <c r="D9" s="54">
        <v>13549</v>
      </c>
      <c r="E9" s="28"/>
      <c r="F9" s="29"/>
      <c r="G9" s="86">
        <f>D13-D16</f>
        <v>0</v>
      </c>
    </row>
    <row r="10" spans="2:7" ht="33.75" customHeight="1">
      <c r="B10" s="57">
        <v>2</v>
      </c>
      <c r="C10" s="37" t="s">
        <v>58</v>
      </c>
      <c r="D10" s="59" t="s">
        <v>15</v>
      </c>
      <c r="E10" s="62"/>
      <c r="F10" s="49"/>
      <c r="G10" s="116"/>
    </row>
    <row r="11" spans="2:7" ht="27" customHeight="1">
      <c r="B11" s="58"/>
      <c r="C11" s="37" t="s">
        <v>20</v>
      </c>
      <c r="D11" s="60">
        <v>0</v>
      </c>
      <c r="E11" s="62"/>
      <c r="F11" s="49"/>
      <c r="G11" s="116"/>
    </row>
    <row r="12" spans="2:7" ht="16.5" thickBot="1">
      <c r="B12" s="38"/>
      <c r="C12" s="66" t="s">
        <v>14</v>
      </c>
      <c r="D12" s="48">
        <v>0</v>
      </c>
      <c r="E12" s="63"/>
      <c r="F12" s="50"/>
      <c r="G12" s="117"/>
    </row>
    <row r="13" spans="2:7" ht="31.5" customHeight="1" thickBot="1">
      <c r="B13" s="89" t="s">
        <v>2</v>
      </c>
      <c r="C13" s="118"/>
      <c r="D13" s="53">
        <f>D11+D12</f>
        <v>0</v>
      </c>
      <c r="E13" s="63"/>
      <c r="F13" s="51"/>
      <c r="G13" s="119" t="s">
        <v>24</v>
      </c>
    </row>
    <row r="14" spans="2:7" ht="34.5" customHeight="1">
      <c r="B14" s="58">
        <v>3</v>
      </c>
      <c r="C14" s="37" t="s">
        <v>58</v>
      </c>
      <c r="D14" s="41" t="s">
        <v>12</v>
      </c>
      <c r="E14" s="63"/>
      <c r="F14" s="51"/>
      <c r="G14" s="120"/>
    </row>
    <row r="15" spans="2:7" ht="45.75" customHeight="1">
      <c r="B15" s="38"/>
      <c r="C15" s="64" t="s">
        <v>11</v>
      </c>
      <c r="D15" s="60">
        <v>12076</v>
      </c>
      <c r="E15" s="63"/>
      <c r="F15" s="51"/>
      <c r="G15" s="93">
        <f>D9+D18-F18</f>
        <v>25625</v>
      </c>
    </row>
    <row r="16" spans="2:7" ht="12.75">
      <c r="B16" s="96"/>
      <c r="C16" s="124" t="s">
        <v>14</v>
      </c>
      <c r="D16" s="132">
        <v>0</v>
      </c>
      <c r="E16" s="109"/>
      <c r="F16" s="104"/>
      <c r="G16" s="121"/>
    </row>
    <row r="17" spans="2:7" ht="13.5" thickBot="1">
      <c r="B17" s="123"/>
      <c r="C17" s="125"/>
      <c r="D17" s="131"/>
      <c r="E17" s="128"/>
      <c r="F17" s="129"/>
      <c r="G17" s="121"/>
    </row>
    <row r="18" spans="2:7" ht="15.75" thickBot="1">
      <c r="B18" s="106" t="s">
        <v>2</v>
      </c>
      <c r="C18" s="111"/>
      <c r="D18" s="56">
        <f>D15+D16</f>
        <v>12076</v>
      </c>
      <c r="E18" s="43" t="s">
        <v>2</v>
      </c>
      <c r="F18" s="55">
        <f>SUM(F10:F16)</f>
        <v>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7</v>
      </c>
      <c r="D20" s="35"/>
      <c r="E20" s="31"/>
      <c r="F20" s="32" t="s">
        <v>13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  <row r="23" spans="2:7" ht="18.75">
      <c r="B23" s="5"/>
      <c r="C23" s="36" t="s">
        <v>9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B4:G23"/>
  <sheetViews>
    <sheetView zoomScalePageLayoutView="0" workbookViewId="0" topLeftCell="A1">
      <selection activeCell="N22" sqref="M22:N22"/>
    </sheetView>
  </sheetViews>
  <sheetFormatPr defaultColWidth="9.140625" defaultRowHeight="12.75"/>
  <cols>
    <col min="3" max="3" width="22.57421875" style="0" customWidth="1"/>
    <col min="4" max="4" width="16.00390625" style="0" customWidth="1"/>
    <col min="5" max="5" width="22.57421875" style="0" customWidth="1"/>
    <col min="6" max="6" width="14.00390625" style="0" customWidth="1"/>
    <col min="7" max="7" width="15.7109375" style="0" customWidth="1"/>
  </cols>
  <sheetData>
    <row r="4" spans="2:7" ht="12.75">
      <c r="B4" s="69" t="s">
        <v>5</v>
      </c>
      <c r="C4" s="69"/>
      <c r="D4" s="69"/>
      <c r="E4" s="69"/>
      <c r="F4" s="69"/>
      <c r="G4" s="69"/>
    </row>
    <row r="5" spans="2:7" ht="13.5" thickBot="1">
      <c r="B5" s="112"/>
      <c r="C5" s="112"/>
      <c r="D5" s="112"/>
      <c r="E5" s="112"/>
      <c r="F5" s="112"/>
      <c r="G5" s="112"/>
    </row>
    <row r="6" spans="2:7" ht="12.75">
      <c r="B6" s="71" t="s">
        <v>1</v>
      </c>
      <c r="C6" s="74" t="s">
        <v>0</v>
      </c>
      <c r="D6" s="77" t="s">
        <v>16</v>
      </c>
      <c r="E6" s="71" t="s">
        <v>3</v>
      </c>
      <c r="F6" s="80" t="s">
        <v>4</v>
      </c>
      <c r="G6" s="83" t="s">
        <v>10</v>
      </c>
    </row>
    <row r="7" spans="2:7" ht="12.75">
      <c r="B7" s="72"/>
      <c r="C7" s="75"/>
      <c r="D7" s="113"/>
      <c r="E7" s="72"/>
      <c r="F7" s="81"/>
      <c r="G7" s="84"/>
    </row>
    <row r="8" spans="2:7" ht="13.5" thickBot="1">
      <c r="B8" s="73"/>
      <c r="C8" s="76"/>
      <c r="D8" s="114"/>
      <c r="E8" s="73"/>
      <c r="F8" s="82"/>
      <c r="G8" s="85"/>
    </row>
    <row r="9" spans="2:7" ht="15.75" thickBot="1">
      <c r="B9" s="57">
        <v>1</v>
      </c>
      <c r="C9" s="42" t="s">
        <v>17</v>
      </c>
      <c r="D9" s="54">
        <v>156029.05</v>
      </c>
      <c r="E9" s="28"/>
      <c r="F9" s="29"/>
      <c r="G9" s="86">
        <f>D13-D16</f>
        <v>16154.700000000004</v>
      </c>
    </row>
    <row r="10" spans="2:7" ht="33" customHeight="1">
      <c r="B10" s="57">
        <v>2</v>
      </c>
      <c r="C10" s="37" t="s">
        <v>57</v>
      </c>
      <c r="D10" s="59" t="s">
        <v>15</v>
      </c>
      <c r="E10" s="62" t="s">
        <v>142</v>
      </c>
      <c r="F10" s="49">
        <v>239000</v>
      </c>
      <c r="G10" s="116"/>
    </row>
    <row r="11" spans="2:7" ht="15.75">
      <c r="B11" s="58"/>
      <c r="C11" s="37" t="s">
        <v>20</v>
      </c>
      <c r="D11" s="60">
        <v>13762.07</v>
      </c>
      <c r="E11" s="62"/>
      <c r="F11" s="49"/>
      <c r="G11" s="116"/>
    </row>
    <row r="12" spans="2:7" ht="16.5" thickBot="1">
      <c r="B12" s="38"/>
      <c r="C12" s="66" t="s">
        <v>14</v>
      </c>
      <c r="D12" s="48">
        <v>48889.8</v>
      </c>
      <c r="E12" s="63"/>
      <c r="F12" s="50"/>
      <c r="G12" s="117"/>
    </row>
    <row r="13" spans="2:7" ht="33.75" customHeight="1" thickBot="1">
      <c r="B13" s="89" t="s">
        <v>2</v>
      </c>
      <c r="C13" s="118"/>
      <c r="D13" s="53">
        <f>D11+D12</f>
        <v>62651.87</v>
      </c>
      <c r="E13" s="63"/>
      <c r="F13" s="51"/>
      <c r="G13" s="119" t="s">
        <v>24</v>
      </c>
    </row>
    <row r="14" spans="2:7" ht="42" customHeight="1">
      <c r="B14" s="58">
        <v>3</v>
      </c>
      <c r="C14" s="37" t="s">
        <v>57</v>
      </c>
      <c r="D14" s="41" t="s">
        <v>12</v>
      </c>
      <c r="E14" s="63"/>
      <c r="F14" s="51"/>
      <c r="G14" s="120"/>
    </row>
    <row r="15" spans="2:7" ht="47.25" customHeight="1">
      <c r="B15" s="38"/>
      <c r="C15" s="64" t="s">
        <v>11</v>
      </c>
      <c r="D15" s="60">
        <v>7000</v>
      </c>
      <c r="E15" s="63"/>
      <c r="F15" s="51"/>
      <c r="G15" s="93">
        <f>D9+D18-F18</f>
        <v>-29473.780000000028</v>
      </c>
    </row>
    <row r="16" spans="2:7" ht="12.75">
      <c r="B16" s="96"/>
      <c r="C16" s="124" t="s">
        <v>14</v>
      </c>
      <c r="D16" s="132">
        <v>46497.17</v>
      </c>
      <c r="E16" s="109"/>
      <c r="F16" s="104"/>
      <c r="G16" s="121"/>
    </row>
    <row r="17" spans="2:7" ht="13.5" thickBot="1">
      <c r="B17" s="123"/>
      <c r="C17" s="125"/>
      <c r="D17" s="131"/>
      <c r="E17" s="128"/>
      <c r="F17" s="129"/>
      <c r="G17" s="121"/>
    </row>
    <row r="18" spans="2:7" ht="15.75" thickBot="1">
      <c r="B18" s="106" t="s">
        <v>2</v>
      </c>
      <c r="C18" s="111"/>
      <c r="D18" s="56">
        <f>D15+D16</f>
        <v>53497.17</v>
      </c>
      <c r="E18" s="43" t="s">
        <v>2</v>
      </c>
      <c r="F18" s="55">
        <f>SUM(F10:F16)</f>
        <v>239000</v>
      </c>
      <c r="G18" s="122"/>
    </row>
    <row r="19" spans="2:7" ht="18.75">
      <c r="B19" s="9"/>
      <c r="C19" s="10"/>
      <c r="D19" s="18"/>
      <c r="E19" s="11"/>
      <c r="F19" s="13"/>
      <c r="G19" s="25"/>
    </row>
    <row r="20" spans="2:7" ht="18">
      <c r="B20" s="30"/>
      <c r="C20" s="34" t="s">
        <v>7</v>
      </c>
      <c r="D20" s="35"/>
      <c r="E20" s="31"/>
      <c r="F20" s="32" t="s">
        <v>13</v>
      </c>
      <c r="G20" s="33"/>
    </row>
    <row r="21" spans="2:7" ht="18.75">
      <c r="B21" s="5"/>
      <c r="C21" s="6"/>
      <c r="D21" s="19"/>
      <c r="E21" s="12"/>
      <c r="F21" s="14"/>
      <c r="G21" s="26"/>
    </row>
    <row r="22" spans="2:7" ht="18.75">
      <c r="B22" s="5"/>
      <c r="C22" s="36" t="s">
        <v>8</v>
      </c>
      <c r="D22" s="19"/>
      <c r="E22" s="12"/>
      <c r="F22" s="14"/>
      <c r="G22" s="26"/>
    </row>
    <row r="23" spans="2:7" ht="18.75">
      <c r="B23" s="5"/>
      <c r="C23" s="36" t="s">
        <v>9</v>
      </c>
      <c r="D23" s="19"/>
      <c r="E23" s="12"/>
      <c r="F23" s="14"/>
      <c r="G23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21" sqref="M21"/>
    </sheetView>
  </sheetViews>
  <sheetFormatPr defaultColWidth="9.140625" defaultRowHeight="12.75"/>
  <cols>
    <col min="3" max="3" width="22.421875" style="0" customWidth="1"/>
    <col min="4" max="4" width="16.140625" style="0" customWidth="1"/>
    <col min="5" max="5" width="21.8515625" style="0" customWidth="1"/>
    <col min="6" max="6" width="13.2812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11356.65</v>
      </c>
      <c r="E8" s="28"/>
      <c r="F8" s="29"/>
      <c r="G8" s="86">
        <f>D12-D15</f>
        <v>30811.209999999992</v>
      </c>
    </row>
    <row r="9" spans="2:7" ht="33.75" customHeight="1">
      <c r="B9" s="57">
        <v>2</v>
      </c>
      <c r="C9" s="37" t="s">
        <v>59</v>
      </c>
      <c r="D9" s="59" t="s">
        <v>15</v>
      </c>
      <c r="E9" s="62" t="s">
        <v>21</v>
      </c>
      <c r="F9" s="49">
        <v>10734.68</v>
      </c>
      <c r="G9" s="116"/>
    </row>
    <row r="10" spans="2:7" ht="31.5" customHeight="1">
      <c r="B10" s="58"/>
      <c r="C10" s="37" t="s">
        <v>20</v>
      </c>
      <c r="D10" s="60">
        <v>32520.99</v>
      </c>
      <c r="E10" s="62" t="s">
        <v>155</v>
      </c>
      <c r="F10" s="49">
        <v>6006.44</v>
      </c>
      <c r="G10" s="116"/>
    </row>
    <row r="11" spans="2:7" ht="30" customHeight="1" thickBot="1">
      <c r="B11" s="38"/>
      <c r="C11" s="66" t="s">
        <v>14</v>
      </c>
      <c r="D11" s="48">
        <v>130191.2</v>
      </c>
      <c r="E11" s="63" t="s">
        <v>124</v>
      </c>
      <c r="F11" s="50">
        <v>117694.5</v>
      </c>
      <c r="G11" s="117"/>
    </row>
    <row r="12" spans="2:7" ht="31.5" customHeight="1" thickBot="1">
      <c r="B12" s="89" t="s">
        <v>2</v>
      </c>
      <c r="C12" s="118"/>
      <c r="D12" s="53">
        <f>D10+D11</f>
        <v>162712.19</v>
      </c>
      <c r="E12" s="63" t="s">
        <v>156</v>
      </c>
      <c r="F12" s="51">
        <v>2800.58</v>
      </c>
      <c r="G12" s="119" t="s">
        <v>24</v>
      </c>
    </row>
    <row r="13" spans="2:7" ht="33" customHeight="1">
      <c r="B13" s="58">
        <v>3</v>
      </c>
      <c r="C13" s="37" t="s">
        <v>59</v>
      </c>
      <c r="D13" s="41" t="s">
        <v>12</v>
      </c>
      <c r="E13" s="63"/>
      <c r="F13" s="51"/>
      <c r="G13" s="120"/>
    </row>
    <row r="14" spans="2:7" ht="41.25" customHeight="1">
      <c r="B14" s="38"/>
      <c r="C14" s="64" t="s">
        <v>11</v>
      </c>
      <c r="D14" s="60">
        <v>0</v>
      </c>
      <c r="E14" s="63"/>
      <c r="F14" s="51"/>
      <c r="G14" s="93">
        <f>D8+D17-F17</f>
        <v>6021.430000000022</v>
      </c>
    </row>
    <row r="15" spans="2:7" ht="12.75">
      <c r="B15" s="96"/>
      <c r="C15" s="124" t="s">
        <v>14</v>
      </c>
      <c r="D15" s="132">
        <v>131900.98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131900.98</v>
      </c>
      <c r="E17" s="43" t="s">
        <v>2</v>
      </c>
      <c r="F17" s="55">
        <f>SUM(F9:F15)</f>
        <v>137236.19999999998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11" sqref="J11"/>
    </sheetView>
  </sheetViews>
  <sheetFormatPr defaultColWidth="9.140625" defaultRowHeight="12.75"/>
  <cols>
    <col min="3" max="3" width="24.00390625" style="0" customWidth="1"/>
    <col min="4" max="4" width="17.57421875" style="0" customWidth="1"/>
    <col min="5" max="5" width="22.28125" style="0" customWidth="1"/>
    <col min="6" max="6" width="13.28125" style="0" customWidth="1"/>
    <col min="7" max="7" width="15.71093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8172.99</v>
      </c>
      <c r="E8" s="28"/>
      <c r="F8" s="29"/>
      <c r="G8" s="86">
        <f>D12-D15</f>
        <v>9177.119999999999</v>
      </c>
    </row>
    <row r="9" spans="2:7" ht="30.75" customHeight="1">
      <c r="B9" s="57">
        <v>2</v>
      </c>
      <c r="C9" s="37" t="s">
        <v>60</v>
      </c>
      <c r="D9" s="59" t="s">
        <v>15</v>
      </c>
      <c r="E9" s="62" t="s">
        <v>157</v>
      </c>
      <c r="F9" s="49">
        <v>5490</v>
      </c>
      <c r="G9" s="116"/>
    </row>
    <row r="10" spans="2:7" ht="38.25" customHeight="1">
      <c r="B10" s="58"/>
      <c r="C10" s="37" t="s">
        <v>20</v>
      </c>
      <c r="D10" s="60">
        <v>7442.05</v>
      </c>
      <c r="E10" s="62"/>
      <c r="F10" s="49"/>
      <c r="G10" s="116"/>
    </row>
    <row r="11" spans="2:7" ht="30" customHeight="1" thickBot="1">
      <c r="B11" s="38"/>
      <c r="C11" s="66" t="s">
        <v>14</v>
      </c>
      <c r="D11" s="48">
        <v>11205</v>
      </c>
      <c r="E11" s="63"/>
      <c r="F11" s="50"/>
      <c r="G11" s="117"/>
    </row>
    <row r="12" spans="2:7" ht="36" customHeight="1" thickBot="1">
      <c r="B12" s="89" t="s">
        <v>2</v>
      </c>
      <c r="C12" s="118"/>
      <c r="D12" s="53">
        <f>D10+D11</f>
        <v>18647.05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60</v>
      </c>
      <c r="D13" s="41" t="s">
        <v>12</v>
      </c>
      <c r="E13" s="63"/>
      <c r="F13" s="51"/>
      <c r="G13" s="120"/>
    </row>
    <row r="14" spans="2:7" ht="32.25" customHeight="1">
      <c r="B14" s="38"/>
      <c r="C14" s="64" t="s">
        <v>11</v>
      </c>
      <c r="D14" s="60">
        <v>0</v>
      </c>
      <c r="E14" s="63"/>
      <c r="F14" s="51"/>
      <c r="G14" s="93">
        <f>D8+D17-F17</f>
        <v>12152.919999999998</v>
      </c>
    </row>
    <row r="15" spans="2:7" ht="12.75">
      <c r="B15" s="96"/>
      <c r="C15" s="124" t="s">
        <v>14</v>
      </c>
      <c r="D15" s="132">
        <v>9469.93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7.75" customHeight="1" thickBot="1">
      <c r="B17" s="106" t="s">
        <v>2</v>
      </c>
      <c r="C17" s="111"/>
      <c r="D17" s="56">
        <f>D14+D15</f>
        <v>9469.93</v>
      </c>
      <c r="E17" s="43" t="s">
        <v>2</v>
      </c>
      <c r="F17" s="55">
        <f>SUM(F9:F15)</f>
        <v>5490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3.7109375" style="0" customWidth="1"/>
    <col min="4" max="4" width="18.421875" style="0" customWidth="1"/>
    <col min="5" max="5" width="19.57421875" style="0" customWidth="1"/>
    <col min="6" max="6" width="12.28125" style="0" customWidth="1"/>
    <col min="7" max="7" width="15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-72216.91</v>
      </c>
      <c r="E8" s="28"/>
      <c r="F8" s="29"/>
      <c r="G8" s="86">
        <f>D12-D15</f>
        <v>98754.74000000002</v>
      </c>
    </row>
    <row r="9" spans="2:7" ht="31.5">
      <c r="B9" s="57">
        <v>2</v>
      </c>
      <c r="C9" s="37" t="s">
        <v>62</v>
      </c>
      <c r="D9" s="59" t="s">
        <v>15</v>
      </c>
      <c r="E9" s="62" t="s">
        <v>158</v>
      </c>
      <c r="F9" s="49">
        <v>3129.78</v>
      </c>
      <c r="G9" s="116"/>
    </row>
    <row r="10" spans="2:7" ht="31.5">
      <c r="B10" s="58"/>
      <c r="C10" s="37" t="s">
        <v>20</v>
      </c>
      <c r="D10" s="68">
        <v>74174.36</v>
      </c>
      <c r="E10" s="62" t="s">
        <v>28</v>
      </c>
      <c r="F10" s="49">
        <v>9000</v>
      </c>
      <c r="G10" s="116"/>
    </row>
    <row r="11" spans="2:7" ht="33.75" customHeight="1" thickBot="1">
      <c r="B11" s="38"/>
      <c r="C11" s="66" t="s">
        <v>14</v>
      </c>
      <c r="D11" s="48">
        <v>263078.34</v>
      </c>
      <c r="E11" s="63" t="s">
        <v>46</v>
      </c>
      <c r="F11" s="50">
        <v>49445</v>
      </c>
      <c r="G11" s="117"/>
    </row>
    <row r="12" spans="2:7" ht="32.25" customHeight="1" thickBot="1">
      <c r="B12" s="89" t="s">
        <v>2</v>
      </c>
      <c r="C12" s="118"/>
      <c r="D12" s="53">
        <f>D10+D11</f>
        <v>337252.7</v>
      </c>
      <c r="E12" s="63" t="s">
        <v>159</v>
      </c>
      <c r="F12" s="51">
        <v>22872.53</v>
      </c>
      <c r="G12" s="119" t="s">
        <v>24</v>
      </c>
    </row>
    <row r="13" spans="2:7" ht="30.75" customHeight="1">
      <c r="B13" s="58">
        <v>3</v>
      </c>
      <c r="C13" s="37" t="s">
        <v>62</v>
      </c>
      <c r="D13" s="41" t="s">
        <v>12</v>
      </c>
      <c r="E13" s="63" t="s">
        <v>61</v>
      </c>
      <c r="F13" s="51">
        <v>5867.61</v>
      </c>
      <c r="G13" s="120"/>
    </row>
    <row r="14" spans="2:7" ht="37.5" customHeight="1">
      <c r="B14" s="38"/>
      <c r="C14" s="64" t="s">
        <v>11</v>
      </c>
      <c r="D14" s="60">
        <v>8126.28</v>
      </c>
      <c r="E14" s="63" t="s">
        <v>160</v>
      </c>
      <c r="F14" s="51">
        <v>876.79</v>
      </c>
      <c r="G14" s="93">
        <f>D8+D17-F17</f>
        <v>81484.94</v>
      </c>
    </row>
    <row r="15" spans="2:7" ht="12.75">
      <c r="B15" s="96"/>
      <c r="C15" s="124" t="s">
        <v>14</v>
      </c>
      <c r="D15" s="132">
        <v>238497.96</v>
      </c>
      <c r="E15" s="109" t="s">
        <v>161</v>
      </c>
      <c r="F15" s="104">
        <v>1730.68</v>
      </c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246624.24</v>
      </c>
      <c r="E17" s="43" t="s">
        <v>2</v>
      </c>
      <c r="F17" s="55">
        <f>SUM(F9:F15)</f>
        <v>92922.38999999998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14" sqref="M14"/>
    </sheetView>
  </sheetViews>
  <sheetFormatPr defaultColWidth="9.140625" defaultRowHeight="12.75"/>
  <cols>
    <col min="3" max="3" width="23.8515625" style="0" customWidth="1"/>
    <col min="4" max="4" width="18.140625" style="0" customWidth="1"/>
    <col min="5" max="5" width="24.140625" style="0" customWidth="1"/>
    <col min="6" max="6" width="14.0039062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-25651.24</v>
      </c>
      <c r="E8" s="28"/>
      <c r="F8" s="29"/>
      <c r="G8" s="86">
        <f>D12-D15</f>
        <v>8521.560000000001</v>
      </c>
    </row>
    <row r="9" spans="2:7" ht="33.75" customHeight="1">
      <c r="B9" s="57">
        <v>2</v>
      </c>
      <c r="C9" s="37" t="s">
        <v>63</v>
      </c>
      <c r="D9" s="59" t="s">
        <v>15</v>
      </c>
      <c r="E9" s="62" t="s">
        <v>36</v>
      </c>
      <c r="F9" s="49">
        <v>5085.14</v>
      </c>
      <c r="G9" s="116"/>
    </row>
    <row r="10" spans="2:7" ht="35.25" customHeight="1">
      <c r="B10" s="58"/>
      <c r="C10" s="37" t="s">
        <v>20</v>
      </c>
      <c r="D10" s="60">
        <v>6678.16</v>
      </c>
      <c r="E10" s="62" t="s">
        <v>21</v>
      </c>
      <c r="F10" s="49">
        <v>10090.14</v>
      </c>
      <c r="G10" s="116"/>
    </row>
    <row r="11" spans="2:7" ht="30.75" customHeight="1" thickBot="1">
      <c r="B11" s="38"/>
      <c r="C11" s="66" t="s">
        <v>14</v>
      </c>
      <c r="D11" s="48">
        <v>22707</v>
      </c>
      <c r="E11" s="63" t="s">
        <v>162</v>
      </c>
      <c r="F11" s="50">
        <v>1807.71</v>
      </c>
      <c r="G11" s="117"/>
    </row>
    <row r="12" spans="2:7" ht="36" customHeight="1" thickBot="1">
      <c r="B12" s="89" t="s">
        <v>2</v>
      </c>
      <c r="C12" s="118"/>
      <c r="D12" s="53">
        <f>D10+D11</f>
        <v>29385.16</v>
      </c>
      <c r="E12" s="63"/>
      <c r="F12" s="51"/>
      <c r="G12" s="119" t="s">
        <v>24</v>
      </c>
    </row>
    <row r="13" spans="2:7" ht="39" customHeight="1">
      <c r="B13" s="58">
        <v>3</v>
      </c>
      <c r="C13" s="37" t="s">
        <v>63</v>
      </c>
      <c r="D13" s="41" t="s">
        <v>12</v>
      </c>
      <c r="E13" s="63"/>
      <c r="F13" s="51"/>
      <c r="G13" s="120"/>
    </row>
    <row r="14" spans="2:7" ht="38.25" customHeight="1">
      <c r="B14" s="38"/>
      <c r="C14" s="64" t="s">
        <v>11</v>
      </c>
      <c r="D14" s="60">
        <v>0</v>
      </c>
      <c r="E14" s="63"/>
      <c r="F14" s="51"/>
      <c r="G14" s="93">
        <f>D8+D17-F17</f>
        <v>-21770.63</v>
      </c>
    </row>
    <row r="15" spans="2:7" ht="12.75">
      <c r="B15" s="96"/>
      <c r="C15" s="124" t="s">
        <v>14</v>
      </c>
      <c r="D15" s="132">
        <v>20863.6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20863.6</v>
      </c>
      <c r="E17" s="43" t="s">
        <v>2</v>
      </c>
      <c r="F17" s="55">
        <f>SUM(F9:F15)</f>
        <v>16982.989999999998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2" sqref="L12"/>
    </sheetView>
  </sheetViews>
  <sheetFormatPr defaultColWidth="9.140625" defaultRowHeight="12.75"/>
  <cols>
    <col min="3" max="3" width="24.7109375" style="0" customWidth="1"/>
    <col min="4" max="4" width="19.00390625" style="0" customWidth="1"/>
    <col min="5" max="5" width="23.7109375" style="0" customWidth="1"/>
    <col min="6" max="6" width="13.8515625" style="0" customWidth="1"/>
    <col min="7" max="7" width="16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15404.41</v>
      </c>
      <c r="E8" s="28"/>
      <c r="F8" s="29"/>
      <c r="G8" s="86">
        <f>D12-D15</f>
        <v>5525.17</v>
      </c>
    </row>
    <row r="9" spans="2:7" ht="23.25" customHeight="1">
      <c r="B9" s="57">
        <v>2</v>
      </c>
      <c r="C9" s="37" t="s">
        <v>64</v>
      </c>
      <c r="D9" s="59" t="s">
        <v>15</v>
      </c>
      <c r="E9" s="62" t="s">
        <v>163</v>
      </c>
      <c r="F9" s="49">
        <v>5595.92</v>
      </c>
      <c r="G9" s="116"/>
    </row>
    <row r="10" spans="2:7" ht="30.75" customHeight="1">
      <c r="B10" s="58"/>
      <c r="C10" s="37" t="s">
        <v>20</v>
      </c>
      <c r="D10" s="60">
        <v>5068.79</v>
      </c>
      <c r="E10" s="62" t="s">
        <v>35</v>
      </c>
      <c r="F10" s="49">
        <v>1018.46</v>
      </c>
      <c r="G10" s="116"/>
    </row>
    <row r="11" spans="2:7" ht="16.5" thickBot="1">
      <c r="B11" s="38"/>
      <c r="C11" s="66" t="s">
        <v>14</v>
      </c>
      <c r="D11" s="48">
        <v>13647.6</v>
      </c>
      <c r="E11" s="63"/>
      <c r="F11" s="50"/>
      <c r="G11" s="117"/>
    </row>
    <row r="12" spans="2:7" ht="31.5" customHeight="1" thickBot="1">
      <c r="B12" s="89" t="s">
        <v>2</v>
      </c>
      <c r="C12" s="118"/>
      <c r="D12" s="53">
        <f>D10+D11</f>
        <v>18716.39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64</v>
      </c>
      <c r="D13" s="41" t="s">
        <v>12</v>
      </c>
      <c r="E13" s="63"/>
      <c r="F13" s="51"/>
      <c r="G13" s="120"/>
    </row>
    <row r="14" spans="2:7" ht="32.25" customHeight="1">
      <c r="B14" s="38"/>
      <c r="C14" s="64" t="s">
        <v>11</v>
      </c>
      <c r="D14" s="60">
        <v>0</v>
      </c>
      <c r="E14" s="63"/>
      <c r="F14" s="51"/>
      <c r="G14" s="93">
        <f>D8+D17-F17</f>
        <v>21981.249999999996</v>
      </c>
    </row>
    <row r="15" spans="2:7" ht="12.75">
      <c r="B15" s="96"/>
      <c r="C15" s="124" t="s">
        <v>14</v>
      </c>
      <c r="D15" s="132">
        <v>13191.22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3.25" customHeight="1" thickBot="1">
      <c r="B17" s="106" t="s">
        <v>2</v>
      </c>
      <c r="C17" s="111"/>
      <c r="D17" s="56">
        <f>D14+D15</f>
        <v>13191.22</v>
      </c>
      <c r="E17" s="43" t="s">
        <v>2</v>
      </c>
      <c r="F17" s="55">
        <f>SUM(F9:F15)</f>
        <v>6614.38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25.57421875" style="0" customWidth="1"/>
    <col min="4" max="4" width="16.140625" style="0" customWidth="1"/>
    <col min="5" max="5" width="20.57421875" style="0" customWidth="1"/>
    <col min="6" max="6" width="13.28125" style="0" customWidth="1"/>
    <col min="7" max="7" width="15.8515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16629.15</v>
      </c>
      <c r="E8" s="28"/>
      <c r="F8" s="29"/>
      <c r="G8" s="86">
        <f>D12-D15</f>
        <v>244.42999999999938</v>
      </c>
    </row>
    <row r="9" spans="2:7" ht="18.75">
      <c r="B9" s="57">
        <v>2</v>
      </c>
      <c r="C9" s="37" t="s">
        <v>65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975.15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5541.3</v>
      </c>
      <c r="E11" s="63"/>
      <c r="F11" s="50"/>
      <c r="G11" s="117"/>
    </row>
    <row r="12" spans="2:7" ht="30.75" customHeight="1" thickBot="1">
      <c r="B12" s="89" t="s">
        <v>2</v>
      </c>
      <c r="C12" s="118"/>
      <c r="D12" s="53">
        <f>D10+D11</f>
        <v>6516.45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65</v>
      </c>
      <c r="D13" s="41" t="s">
        <v>12</v>
      </c>
      <c r="E13" s="63"/>
      <c r="F13" s="51"/>
      <c r="G13" s="120"/>
    </row>
    <row r="14" spans="2:7" ht="37.5" customHeight="1">
      <c r="B14" s="38"/>
      <c r="C14" s="64" t="s">
        <v>11</v>
      </c>
      <c r="D14" s="60">
        <v>0</v>
      </c>
      <c r="E14" s="63"/>
      <c r="F14" s="51"/>
      <c r="G14" s="93">
        <f>D8+D17-F17</f>
        <v>22901.170000000002</v>
      </c>
    </row>
    <row r="15" spans="2:7" ht="12.75">
      <c r="B15" s="96"/>
      <c r="C15" s="124" t="s">
        <v>14</v>
      </c>
      <c r="D15" s="132">
        <v>6272.02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6272.02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5" sqref="K15"/>
    </sheetView>
  </sheetViews>
  <sheetFormatPr defaultColWidth="9.140625" defaultRowHeight="12.75"/>
  <cols>
    <col min="3" max="3" width="25.421875" style="0" customWidth="1"/>
    <col min="4" max="4" width="16.8515625" style="0" customWidth="1"/>
    <col min="5" max="5" width="20.7109375" style="0" customWidth="1"/>
    <col min="6" max="6" width="14.710937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20066.81</v>
      </c>
      <c r="E8" s="28"/>
      <c r="F8" s="29"/>
      <c r="G8" s="86">
        <f>D12-D15</f>
        <v>1089.9300000000003</v>
      </c>
    </row>
    <row r="9" spans="2:7" ht="18.75">
      <c r="B9" s="57">
        <v>2</v>
      </c>
      <c r="C9" s="37" t="s">
        <v>66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1148.59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6699.6</v>
      </c>
      <c r="E11" s="63"/>
      <c r="F11" s="50"/>
      <c r="G11" s="117"/>
    </row>
    <row r="12" spans="2:7" ht="33.75" customHeight="1" thickBot="1">
      <c r="B12" s="89" t="s">
        <v>2</v>
      </c>
      <c r="C12" s="118"/>
      <c r="D12" s="53">
        <f>D10+D11</f>
        <v>7848.1900000000005</v>
      </c>
      <c r="E12" s="63"/>
      <c r="F12" s="51"/>
      <c r="G12" s="119" t="s">
        <v>24</v>
      </c>
    </row>
    <row r="13" spans="2:7" ht="34.5" customHeight="1">
      <c r="B13" s="58">
        <v>3</v>
      </c>
      <c r="C13" s="37" t="s">
        <v>66</v>
      </c>
      <c r="D13" s="41" t="s">
        <v>12</v>
      </c>
      <c r="E13" s="63"/>
      <c r="F13" s="51"/>
      <c r="G13" s="120"/>
    </row>
    <row r="14" spans="2:7" ht="36" customHeight="1">
      <c r="B14" s="38"/>
      <c r="C14" s="64" t="s">
        <v>11</v>
      </c>
      <c r="D14" s="60">
        <v>0</v>
      </c>
      <c r="E14" s="63"/>
      <c r="F14" s="51"/>
      <c r="G14" s="93">
        <f>D8+D17-F17</f>
        <v>26825.07</v>
      </c>
    </row>
    <row r="15" spans="2:7" ht="12.75">
      <c r="B15" s="96"/>
      <c r="C15" s="124" t="s">
        <v>14</v>
      </c>
      <c r="D15" s="132">
        <v>6758.26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6758.26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7.00390625" style="0" customWidth="1"/>
    <col min="3" max="3" width="21.574218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>
      <c r="B2" s="69" t="s">
        <v>5</v>
      </c>
      <c r="C2" s="69"/>
      <c r="D2" s="69"/>
      <c r="E2" s="69"/>
      <c r="F2" s="69"/>
      <c r="G2" s="69"/>
    </row>
    <row r="3" spans="2:7" ht="13.5" thickBot="1">
      <c r="B3" s="70"/>
      <c r="C3" s="70"/>
      <c r="D3" s="70"/>
      <c r="E3" s="70"/>
      <c r="F3" s="70"/>
      <c r="G3" s="70"/>
    </row>
    <row r="4" spans="2:7" ht="12.75">
      <c r="B4" s="71" t="s">
        <v>1</v>
      </c>
      <c r="C4" s="74" t="s">
        <v>0</v>
      </c>
      <c r="D4" s="77" t="s">
        <v>16</v>
      </c>
      <c r="E4" s="71" t="s">
        <v>3</v>
      </c>
      <c r="F4" s="80" t="s">
        <v>4</v>
      </c>
      <c r="G4" s="83" t="s">
        <v>10</v>
      </c>
    </row>
    <row r="5" spans="2:7" ht="12.75">
      <c r="B5" s="72"/>
      <c r="C5" s="75"/>
      <c r="D5" s="78"/>
      <c r="E5" s="72"/>
      <c r="F5" s="81"/>
      <c r="G5" s="84"/>
    </row>
    <row r="6" spans="2:7" ht="13.5" thickBot="1">
      <c r="B6" s="73"/>
      <c r="C6" s="76"/>
      <c r="D6" s="79"/>
      <c r="E6" s="73"/>
      <c r="F6" s="82"/>
      <c r="G6" s="85"/>
    </row>
    <row r="7" spans="2:7" ht="15.75" thickBot="1">
      <c r="B7" s="57">
        <v>1</v>
      </c>
      <c r="C7" s="42" t="s">
        <v>17</v>
      </c>
      <c r="D7" s="54">
        <v>28838.78</v>
      </c>
      <c r="E7" s="28"/>
      <c r="F7" s="29"/>
      <c r="G7" s="86">
        <f>D11-D14</f>
        <v>22302.39</v>
      </c>
    </row>
    <row r="8" spans="2:7" ht="31.5" customHeight="1">
      <c r="B8" s="57">
        <v>2</v>
      </c>
      <c r="C8" s="37" t="s">
        <v>22</v>
      </c>
      <c r="D8" s="59" t="s">
        <v>15</v>
      </c>
      <c r="E8" s="62" t="s">
        <v>35</v>
      </c>
      <c r="F8" s="49">
        <v>1684.5</v>
      </c>
      <c r="G8" s="87"/>
    </row>
    <row r="9" spans="2:7" ht="34.5" customHeight="1">
      <c r="B9" s="58"/>
      <c r="C9" s="37" t="s">
        <v>20</v>
      </c>
      <c r="D9" s="60">
        <v>19703.82</v>
      </c>
      <c r="E9" s="62" t="s">
        <v>105</v>
      </c>
      <c r="F9" s="49">
        <v>2862.3</v>
      </c>
      <c r="G9" s="87"/>
    </row>
    <row r="10" spans="2:7" ht="27.75" customHeight="1" thickBot="1">
      <c r="B10" s="38"/>
      <c r="C10" s="66" t="s">
        <v>14</v>
      </c>
      <c r="D10" s="48">
        <v>45741.6</v>
      </c>
      <c r="E10" s="63"/>
      <c r="F10" s="50"/>
      <c r="G10" s="88"/>
    </row>
    <row r="11" spans="2:7" ht="31.5" customHeight="1" thickBot="1">
      <c r="B11" s="89" t="s">
        <v>2</v>
      </c>
      <c r="C11" s="90"/>
      <c r="D11" s="53">
        <f>D9+D10</f>
        <v>65445.42</v>
      </c>
      <c r="E11" s="63"/>
      <c r="F11" s="51"/>
      <c r="G11" s="91" t="s">
        <v>24</v>
      </c>
    </row>
    <row r="12" spans="2:7" ht="35.25" customHeight="1">
      <c r="B12" s="58">
        <v>3</v>
      </c>
      <c r="C12" s="37" t="s">
        <v>22</v>
      </c>
      <c r="D12" s="41" t="s">
        <v>12</v>
      </c>
      <c r="E12" s="63"/>
      <c r="F12" s="51"/>
      <c r="G12" s="92"/>
    </row>
    <row r="13" spans="2:7" ht="38.25">
      <c r="B13" s="38"/>
      <c r="C13" s="39" t="s">
        <v>11</v>
      </c>
      <c r="D13" s="52">
        <v>10088.8</v>
      </c>
      <c r="E13" s="63"/>
      <c r="F13" s="51"/>
      <c r="G13" s="93">
        <f>D7+D16-F16</f>
        <v>77523.81</v>
      </c>
    </row>
    <row r="14" spans="2:7" ht="12.75">
      <c r="B14" s="96"/>
      <c r="C14" s="98" t="s">
        <v>14</v>
      </c>
      <c r="D14" s="100">
        <v>43143.03</v>
      </c>
      <c r="E14" s="109"/>
      <c r="F14" s="104"/>
      <c r="G14" s="94"/>
    </row>
    <row r="15" spans="2:7" ht="13.5" thickBot="1">
      <c r="B15" s="97"/>
      <c r="C15" s="99"/>
      <c r="D15" s="101"/>
      <c r="E15" s="110"/>
      <c r="F15" s="105"/>
      <c r="G15" s="94"/>
    </row>
    <row r="16" spans="2:7" ht="25.5" customHeight="1" thickBot="1">
      <c r="B16" s="106" t="s">
        <v>2</v>
      </c>
      <c r="C16" s="90"/>
      <c r="D16" s="56">
        <f>D13+D14</f>
        <v>53231.83</v>
      </c>
      <c r="E16" s="43" t="s">
        <v>2</v>
      </c>
      <c r="F16" s="55">
        <f>SUM(F8:F14)</f>
        <v>4546.8</v>
      </c>
      <c r="G16" s="95"/>
    </row>
    <row r="17" spans="2:7" ht="18.75">
      <c r="B17" s="9"/>
      <c r="C17" s="10"/>
      <c r="D17" s="18"/>
      <c r="E17" s="11"/>
      <c r="F17" s="13"/>
      <c r="G17" s="25"/>
    </row>
    <row r="18" spans="2:7" ht="18">
      <c r="B18" s="30"/>
      <c r="C18" s="34" t="s">
        <v>7</v>
      </c>
      <c r="D18" s="35"/>
      <c r="E18" s="31"/>
      <c r="F18" s="32" t="s">
        <v>13</v>
      </c>
      <c r="G18" s="33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6" t="s">
        <v>8</v>
      </c>
      <c r="D20" s="19"/>
      <c r="E20" s="12"/>
      <c r="F20" s="14"/>
      <c r="G20" s="26"/>
    </row>
    <row r="21" spans="2:7" ht="18.75">
      <c r="B21" s="5"/>
      <c r="C21" s="36" t="s">
        <v>9</v>
      </c>
      <c r="D21" s="19"/>
      <c r="E21" s="12"/>
      <c r="F21" s="14"/>
      <c r="G21" s="26"/>
    </row>
  </sheetData>
  <sheetProtection/>
  <mergeCells count="17"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  <mergeCell ref="B2:G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25.57421875" style="0" customWidth="1"/>
    <col min="4" max="4" width="16.7109375" style="0" customWidth="1"/>
    <col min="5" max="5" width="19.28125" style="0" customWidth="1"/>
    <col min="6" max="6" width="12.57421875" style="0" customWidth="1"/>
    <col min="7" max="7" width="15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15658.6</v>
      </c>
      <c r="E8" s="28"/>
      <c r="F8" s="29"/>
      <c r="G8" s="86">
        <f>D12-D15</f>
        <v>3052.9699999999993</v>
      </c>
    </row>
    <row r="9" spans="2:7" ht="18.75">
      <c r="B9" s="57">
        <v>2</v>
      </c>
      <c r="C9" s="37" t="s">
        <v>67</v>
      </c>
      <c r="D9" s="59" t="s">
        <v>15</v>
      </c>
      <c r="E9" s="62" t="s">
        <v>164</v>
      </c>
      <c r="F9" s="49">
        <v>19500</v>
      </c>
      <c r="G9" s="116"/>
    </row>
    <row r="10" spans="2:7" ht="31.5">
      <c r="B10" s="58"/>
      <c r="C10" s="37" t="s">
        <v>20</v>
      </c>
      <c r="D10" s="60">
        <v>1376.2</v>
      </c>
      <c r="E10" s="62" t="s">
        <v>35</v>
      </c>
      <c r="F10" s="49">
        <v>17000</v>
      </c>
      <c r="G10" s="116"/>
    </row>
    <row r="11" spans="2:7" ht="27" customHeight="1" thickBot="1">
      <c r="B11" s="38"/>
      <c r="C11" s="66" t="s">
        <v>14</v>
      </c>
      <c r="D11" s="48">
        <v>5684.4</v>
      </c>
      <c r="E11" s="63"/>
      <c r="F11" s="50"/>
      <c r="G11" s="117"/>
    </row>
    <row r="12" spans="2:7" ht="30.75" customHeight="1" thickBot="1">
      <c r="B12" s="89" t="s">
        <v>2</v>
      </c>
      <c r="C12" s="118"/>
      <c r="D12" s="53">
        <f>D10+D11</f>
        <v>7060.599999999999</v>
      </c>
      <c r="E12" s="63"/>
      <c r="F12" s="51"/>
      <c r="G12" s="119" t="s">
        <v>24</v>
      </c>
    </row>
    <row r="13" spans="2:7" ht="34.5" customHeight="1">
      <c r="B13" s="58">
        <v>3</v>
      </c>
      <c r="C13" s="37" t="s">
        <v>67</v>
      </c>
      <c r="D13" s="41" t="s">
        <v>12</v>
      </c>
      <c r="E13" s="63"/>
      <c r="F13" s="51"/>
      <c r="G13" s="120"/>
    </row>
    <row r="14" spans="2:7" ht="29.25" customHeight="1">
      <c r="B14" s="38"/>
      <c r="C14" s="64" t="s">
        <v>11</v>
      </c>
      <c r="D14" s="60">
        <v>0</v>
      </c>
      <c r="E14" s="63"/>
      <c r="F14" s="51"/>
      <c r="G14" s="93">
        <f>D8+D17-F17</f>
        <v>-16833.77</v>
      </c>
    </row>
    <row r="15" spans="2:7" ht="12.75">
      <c r="B15" s="96"/>
      <c r="C15" s="124" t="s">
        <v>14</v>
      </c>
      <c r="D15" s="132">
        <v>4007.63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4007.63</v>
      </c>
      <c r="E17" s="43" t="s">
        <v>2</v>
      </c>
      <c r="F17" s="55">
        <f>SUM(F9:F15)</f>
        <v>36500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4.00390625" style="0" customWidth="1"/>
    <col min="4" max="4" width="16.28125" style="0" customWidth="1"/>
    <col min="5" max="5" width="18.421875" style="0" customWidth="1"/>
    <col min="6" max="6" width="14.00390625" style="0" customWidth="1"/>
    <col min="7" max="7" width="15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10325.78</v>
      </c>
      <c r="E8" s="28"/>
      <c r="F8" s="29"/>
      <c r="G8" s="86">
        <f>D12-D15</f>
        <v>306.0100000000002</v>
      </c>
    </row>
    <row r="9" spans="2:7" ht="39" customHeight="1">
      <c r="B9" s="57">
        <v>2</v>
      </c>
      <c r="C9" s="37" t="s">
        <v>69</v>
      </c>
      <c r="D9" s="59" t="s">
        <v>15</v>
      </c>
      <c r="E9" s="62" t="s">
        <v>28</v>
      </c>
      <c r="F9" s="49">
        <v>3000</v>
      </c>
      <c r="G9" s="116"/>
    </row>
    <row r="10" spans="2:7" ht="15.75">
      <c r="B10" s="58"/>
      <c r="C10" s="37" t="s">
        <v>20</v>
      </c>
      <c r="D10" s="68">
        <v>863.79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6814.8</v>
      </c>
      <c r="E11" s="63"/>
      <c r="F11" s="50"/>
      <c r="G11" s="117"/>
    </row>
    <row r="12" spans="2:7" ht="32.25" customHeight="1" thickBot="1">
      <c r="B12" s="89" t="s">
        <v>2</v>
      </c>
      <c r="C12" s="118"/>
      <c r="D12" s="53">
        <f>D10+D11</f>
        <v>7678.59</v>
      </c>
      <c r="E12" s="63"/>
      <c r="F12" s="51"/>
      <c r="G12" s="119" t="s">
        <v>24</v>
      </c>
    </row>
    <row r="13" spans="2:7" ht="39" customHeight="1">
      <c r="B13" s="58">
        <v>3</v>
      </c>
      <c r="C13" s="37" t="s">
        <v>69</v>
      </c>
      <c r="D13" s="41" t="s">
        <v>12</v>
      </c>
      <c r="E13" s="63"/>
      <c r="F13" s="51"/>
      <c r="G13" s="120"/>
    </row>
    <row r="14" spans="2:7" ht="36" customHeight="1">
      <c r="B14" s="38"/>
      <c r="C14" s="64" t="s">
        <v>11</v>
      </c>
      <c r="D14" s="60">
        <v>0</v>
      </c>
      <c r="E14" s="63"/>
      <c r="F14" s="51"/>
      <c r="G14" s="93">
        <f>D8+D17-F17</f>
        <v>14698.36</v>
      </c>
    </row>
    <row r="15" spans="2:7" ht="12.75">
      <c r="B15" s="96"/>
      <c r="C15" s="124" t="s">
        <v>14</v>
      </c>
      <c r="D15" s="132">
        <v>7372.58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7372.58</v>
      </c>
      <c r="E17" s="43" t="s">
        <v>2</v>
      </c>
      <c r="F17" s="55">
        <f>SUM(F9:F15)</f>
        <v>3000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4.140625" style="0" customWidth="1"/>
    <col min="4" max="4" width="16.7109375" style="0" customWidth="1"/>
    <col min="5" max="5" width="22.28125" style="0" customWidth="1"/>
    <col min="6" max="6" width="13.0039062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-11778.43</v>
      </c>
      <c r="E8" s="28"/>
      <c r="F8" s="29"/>
      <c r="G8" s="86">
        <f>D12-D15</f>
        <v>194.5599999999995</v>
      </c>
    </row>
    <row r="9" spans="2:7" ht="31.5">
      <c r="B9" s="57">
        <v>2</v>
      </c>
      <c r="C9" s="37" t="s">
        <v>68</v>
      </c>
      <c r="D9" s="59" t="s">
        <v>15</v>
      </c>
      <c r="E9" s="62" t="s">
        <v>28</v>
      </c>
      <c r="F9" s="49">
        <v>3000</v>
      </c>
      <c r="G9" s="116"/>
    </row>
    <row r="10" spans="2:7" ht="31.5">
      <c r="B10" s="58"/>
      <c r="C10" s="37" t="s">
        <v>20</v>
      </c>
      <c r="D10" s="68">
        <v>-434.81</v>
      </c>
      <c r="E10" s="62" t="s">
        <v>35</v>
      </c>
      <c r="F10" s="49">
        <v>1208.65</v>
      </c>
      <c r="G10" s="116"/>
    </row>
    <row r="11" spans="2:7" ht="16.5" thickBot="1">
      <c r="B11" s="38"/>
      <c r="C11" s="66" t="s">
        <v>14</v>
      </c>
      <c r="D11" s="48">
        <v>5194.8</v>
      </c>
      <c r="E11" s="63"/>
      <c r="F11" s="50"/>
      <c r="G11" s="117"/>
    </row>
    <row r="12" spans="2:7" ht="31.5" customHeight="1" thickBot="1">
      <c r="B12" s="89" t="s">
        <v>2</v>
      </c>
      <c r="C12" s="118"/>
      <c r="D12" s="53">
        <f>D10+D11</f>
        <v>4759.99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68</v>
      </c>
      <c r="D13" s="41" t="s">
        <v>12</v>
      </c>
      <c r="E13" s="63"/>
      <c r="F13" s="51"/>
      <c r="G13" s="120"/>
    </row>
    <row r="14" spans="2:7" ht="36" customHeight="1">
      <c r="B14" s="38"/>
      <c r="C14" s="64" t="s">
        <v>11</v>
      </c>
      <c r="D14" s="60">
        <v>0</v>
      </c>
      <c r="E14" s="63"/>
      <c r="F14" s="51"/>
      <c r="G14" s="93">
        <f>D8+D17-F17</f>
        <v>-11421.65</v>
      </c>
    </row>
    <row r="15" spans="2:7" ht="12.75">
      <c r="B15" s="96"/>
      <c r="C15" s="124" t="s">
        <v>14</v>
      </c>
      <c r="D15" s="132">
        <v>4565.43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4565.43</v>
      </c>
      <c r="E17" s="43" t="s">
        <v>2</v>
      </c>
      <c r="F17" s="55">
        <f>SUM(F9:F15)</f>
        <v>4208.65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4.140625" style="0" customWidth="1"/>
    <col min="4" max="4" width="16.00390625" style="0" customWidth="1"/>
    <col min="5" max="5" width="23.00390625" style="0" customWidth="1"/>
    <col min="6" max="6" width="13.851562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5205.41</v>
      </c>
      <c r="E8" s="28"/>
      <c r="F8" s="29"/>
      <c r="G8" s="86">
        <f>D12-D15</f>
        <v>6859.82</v>
      </c>
    </row>
    <row r="9" spans="2:7" ht="36" customHeight="1">
      <c r="B9" s="57">
        <v>2</v>
      </c>
      <c r="C9" s="37" t="s">
        <v>70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8">
        <v>4843.08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6714</v>
      </c>
      <c r="E11" s="63"/>
      <c r="F11" s="50"/>
      <c r="G11" s="117"/>
    </row>
    <row r="12" spans="2:7" ht="33" customHeight="1" thickBot="1">
      <c r="B12" s="89" t="s">
        <v>2</v>
      </c>
      <c r="C12" s="118"/>
      <c r="D12" s="53">
        <f>D10+D11</f>
        <v>11557.08</v>
      </c>
      <c r="E12" s="63"/>
      <c r="F12" s="51"/>
      <c r="G12" s="119" t="s">
        <v>24</v>
      </c>
    </row>
    <row r="13" spans="2:7" ht="35.25" customHeight="1">
      <c r="B13" s="58">
        <v>3</v>
      </c>
      <c r="C13" s="37" t="s">
        <v>70</v>
      </c>
      <c r="D13" s="41" t="s">
        <v>12</v>
      </c>
      <c r="E13" s="63"/>
      <c r="F13" s="51"/>
      <c r="G13" s="120"/>
    </row>
    <row r="14" spans="2:7" ht="42" customHeight="1">
      <c r="B14" s="38"/>
      <c r="C14" s="64" t="s">
        <v>11</v>
      </c>
      <c r="D14" s="60">
        <v>0</v>
      </c>
      <c r="E14" s="63"/>
      <c r="F14" s="51"/>
      <c r="G14" s="93">
        <f>D8+D17-F17</f>
        <v>9902.67</v>
      </c>
    </row>
    <row r="15" spans="2:7" ht="12.75">
      <c r="B15" s="96"/>
      <c r="C15" s="124" t="s">
        <v>14</v>
      </c>
      <c r="D15" s="132">
        <v>4697.26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4697.26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23.7109375" style="0" customWidth="1"/>
    <col min="4" max="4" width="16.8515625" style="0" customWidth="1"/>
    <col min="5" max="5" width="21.421875" style="0" customWidth="1"/>
    <col min="6" max="6" width="13.0039062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3022.25</v>
      </c>
      <c r="E8" s="28"/>
      <c r="F8" s="29"/>
      <c r="G8" s="86">
        <f>D12-D15</f>
        <v>3452.3599999999997</v>
      </c>
    </row>
    <row r="9" spans="2:7" ht="33" customHeight="1">
      <c r="B9" s="57">
        <v>2</v>
      </c>
      <c r="C9" s="37" t="s">
        <v>71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2312.15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6105.6</v>
      </c>
      <c r="E11" s="63"/>
      <c r="F11" s="50"/>
      <c r="G11" s="117"/>
    </row>
    <row r="12" spans="2:7" ht="33.75" customHeight="1" thickBot="1">
      <c r="B12" s="89" t="s">
        <v>2</v>
      </c>
      <c r="C12" s="118"/>
      <c r="D12" s="53">
        <f>D10+D11</f>
        <v>8417.75</v>
      </c>
      <c r="E12" s="63"/>
      <c r="F12" s="51"/>
      <c r="G12" s="119" t="s">
        <v>24</v>
      </c>
    </row>
    <row r="13" spans="2:7" ht="28.5" customHeight="1">
      <c r="B13" s="58">
        <v>3</v>
      </c>
      <c r="C13" s="37" t="s">
        <v>71</v>
      </c>
      <c r="D13" s="41" t="s">
        <v>12</v>
      </c>
      <c r="E13" s="63"/>
      <c r="F13" s="51"/>
      <c r="G13" s="120"/>
    </row>
    <row r="14" spans="2:7" ht="38.25" customHeight="1">
      <c r="B14" s="38"/>
      <c r="C14" s="64" t="s">
        <v>11</v>
      </c>
      <c r="D14" s="60">
        <v>0</v>
      </c>
      <c r="E14" s="63"/>
      <c r="F14" s="51"/>
      <c r="G14" s="93">
        <f>D8+D17-F17</f>
        <v>7987.64</v>
      </c>
    </row>
    <row r="15" spans="2:7" ht="12.75">
      <c r="B15" s="96"/>
      <c r="C15" s="124" t="s">
        <v>14</v>
      </c>
      <c r="D15" s="132">
        <v>4965.39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4965.39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N14" sqref="N14"/>
    </sheetView>
  </sheetViews>
  <sheetFormatPr defaultColWidth="9.140625" defaultRowHeight="12.75"/>
  <cols>
    <col min="3" max="3" width="25.00390625" style="0" customWidth="1"/>
    <col min="4" max="4" width="18.00390625" style="0" customWidth="1"/>
    <col min="5" max="5" width="21.28125" style="0" customWidth="1"/>
    <col min="6" max="6" width="13.00390625" style="0" customWidth="1"/>
    <col min="7" max="7" width="15.7109375" style="0" customWidth="1"/>
  </cols>
  <sheetData>
    <row r="2" ht="12.75" customHeight="1"/>
    <row r="3" spans="2:7" ht="12.75" customHeight="1">
      <c r="B3" s="69" t="s">
        <v>5</v>
      </c>
      <c r="C3" s="69"/>
      <c r="D3" s="69"/>
      <c r="E3" s="69"/>
      <c r="F3" s="69"/>
      <c r="G3" s="69"/>
    </row>
    <row r="4" spans="2:7" ht="13.5" customHeight="1" thickBot="1">
      <c r="B4" s="112"/>
      <c r="C4" s="112"/>
      <c r="D4" s="112"/>
      <c r="E4" s="112"/>
      <c r="F4" s="112"/>
      <c r="G4" s="112"/>
    </row>
    <row r="5" spans="2:7" ht="12.75" customHeight="1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5.75" customHeight="1" thickBot="1">
      <c r="B7" s="73"/>
      <c r="C7" s="76"/>
      <c r="D7" s="114"/>
      <c r="E7" s="73"/>
      <c r="F7" s="82"/>
      <c r="G7" s="85"/>
    </row>
    <row r="8" spans="2:7" ht="15.75" customHeight="1" thickBot="1">
      <c r="B8" s="57">
        <v>1</v>
      </c>
      <c r="C8" s="42" t="s">
        <v>17</v>
      </c>
      <c r="D8" s="54">
        <v>3275.84</v>
      </c>
      <c r="E8" s="28"/>
      <c r="F8" s="29"/>
      <c r="G8" s="86">
        <f>D12-D15</f>
        <v>1275.1899999999996</v>
      </c>
    </row>
    <row r="9" spans="2:7" ht="33.75" customHeight="1">
      <c r="B9" s="57">
        <v>2</v>
      </c>
      <c r="C9" s="37" t="s">
        <v>72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905.36</v>
      </c>
      <c r="E10" s="62"/>
      <c r="F10" s="49"/>
      <c r="G10" s="116"/>
    </row>
    <row r="11" spans="2:7" ht="16.5" customHeight="1" thickBot="1">
      <c r="B11" s="38"/>
      <c r="C11" s="66" t="s">
        <v>14</v>
      </c>
      <c r="D11" s="48">
        <v>6688.8</v>
      </c>
      <c r="E11" s="63"/>
      <c r="F11" s="50"/>
      <c r="G11" s="117"/>
    </row>
    <row r="12" spans="2:7" ht="33" customHeight="1" thickBot="1">
      <c r="B12" s="89" t="s">
        <v>2</v>
      </c>
      <c r="C12" s="118"/>
      <c r="D12" s="53">
        <f>D10+D11</f>
        <v>7594.16</v>
      </c>
      <c r="E12" s="63"/>
      <c r="F12" s="51"/>
      <c r="G12" s="119" t="s">
        <v>24</v>
      </c>
    </row>
    <row r="13" spans="2:7" ht="28.5" customHeight="1">
      <c r="B13" s="58">
        <v>3</v>
      </c>
      <c r="C13" s="37" t="s">
        <v>72</v>
      </c>
      <c r="D13" s="41" t="s">
        <v>12</v>
      </c>
      <c r="E13" s="63"/>
      <c r="F13" s="51"/>
      <c r="G13" s="120"/>
    </row>
    <row r="14" spans="2:7" ht="30" customHeight="1">
      <c r="B14" s="38"/>
      <c r="C14" s="64" t="s">
        <v>11</v>
      </c>
      <c r="D14" s="60">
        <v>0</v>
      </c>
      <c r="E14" s="63"/>
      <c r="F14" s="51"/>
      <c r="G14" s="93">
        <f>D8+D17-F17</f>
        <v>9594.810000000001</v>
      </c>
    </row>
    <row r="15" spans="2:7" ht="12.75" customHeight="1">
      <c r="B15" s="96"/>
      <c r="C15" s="124" t="s">
        <v>14</v>
      </c>
      <c r="D15" s="132">
        <v>6318.97</v>
      </c>
      <c r="E15" s="109"/>
      <c r="F15" s="104"/>
      <c r="G15" s="121"/>
    </row>
    <row r="16" spans="2:7" ht="13.5" customHeight="1" thickBot="1">
      <c r="B16" s="123"/>
      <c r="C16" s="125"/>
      <c r="D16" s="131"/>
      <c r="E16" s="128"/>
      <c r="F16" s="129"/>
      <c r="G16" s="121"/>
    </row>
    <row r="17" spans="2:7" ht="15.75" customHeight="1" thickBot="1">
      <c r="B17" s="106" t="s">
        <v>2</v>
      </c>
      <c r="C17" s="111"/>
      <c r="D17" s="56">
        <f>D14+D15</f>
        <v>6318.97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10" sqref="E10"/>
    </sheetView>
  </sheetViews>
  <sheetFormatPr defaultColWidth="9.140625" defaultRowHeight="12.75"/>
  <cols>
    <col min="3" max="3" width="26.140625" style="0" customWidth="1"/>
    <col min="4" max="4" width="16.8515625" style="0" customWidth="1"/>
    <col min="5" max="5" width="21.421875" style="0" customWidth="1"/>
    <col min="6" max="6" width="13.8515625" style="0" customWidth="1"/>
    <col min="7" max="7" width="19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0</v>
      </c>
      <c r="E8" s="28"/>
      <c r="F8" s="29"/>
      <c r="G8" s="86">
        <f>D12-D15</f>
        <v>1889.0000000000002</v>
      </c>
    </row>
    <row r="9" spans="2:7" ht="31.5">
      <c r="B9" s="57">
        <v>2</v>
      </c>
      <c r="C9" s="37" t="s">
        <v>166</v>
      </c>
      <c r="D9" s="59" t="s">
        <v>15</v>
      </c>
      <c r="E9" s="62" t="s">
        <v>35</v>
      </c>
      <c r="F9" s="49">
        <v>1819.8</v>
      </c>
      <c r="G9" s="116"/>
    </row>
    <row r="10" spans="2:7" ht="31.5">
      <c r="B10" s="58"/>
      <c r="C10" s="37" t="s">
        <v>20</v>
      </c>
      <c r="D10" s="60">
        <v>0</v>
      </c>
      <c r="E10" s="62" t="s">
        <v>28</v>
      </c>
      <c r="F10" s="49">
        <v>1000</v>
      </c>
      <c r="G10" s="116"/>
    </row>
    <row r="11" spans="2:7" ht="16.5" thickBot="1">
      <c r="B11" s="38"/>
      <c r="C11" s="66" t="s">
        <v>14</v>
      </c>
      <c r="D11" s="48">
        <v>3378.3</v>
      </c>
      <c r="E11" s="63"/>
      <c r="F11" s="50"/>
      <c r="G11" s="117"/>
    </row>
    <row r="12" spans="2:7" ht="16.5" thickBot="1">
      <c r="B12" s="89" t="s">
        <v>2</v>
      </c>
      <c r="C12" s="118"/>
      <c r="D12" s="53">
        <f>D10+D11</f>
        <v>3378.3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166</v>
      </c>
      <c r="D13" s="41" t="s">
        <v>12</v>
      </c>
      <c r="E13" s="63"/>
      <c r="F13" s="51"/>
      <c r="G13" s="120"/>
    </row>
    <row r="14" spans="2:7" ht="30.75" customHeight="1">
      <c r="B14" s="38"/>
      <c r="C14" s="64" t="s">
        <v>11</v>
      </c>
      <c r="D14" s="60">
        <v>0</v>
      </c>
      <c r="E14" s="63"/>
      <c r="F14" s="51"/>
      <c r="G14" s="93">
        <f>D8+D17-F17</f>
        <v>-1330.5000000000002</v>
      </c>
    </row>
    <row r="15" spans="2:7" ht="12.75">
      <c r="B15" s="96"/>
      <c r="C15" s="124" t="s">
        <v>14</v>
      </c>
      <c r="D15" s="132">
        <v>1489.3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1489.3</v>
      </c>
      <c r="E17" s="43" t="s">
        <v>2</v>
      </c>
      <c r="F17" s="55">
        <f>SUM(F9:F15)</f>
        <v>2819.8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25.8515625" style="0" customWidth="1"/>
    <col min="4" max="4" width="17.421875" style="0" customWidth="1"/>
    <col min="5" max="5" width="23.421875" style="0" customWidth="1"/>
    <col min="6" max="6" width="13.42187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19617.16</v>
      </c>
      <c r="E8" s="28"/>
      <c r="F8" s="29"/>
      <c r="G8" s="86">
        <f>D12-D15</f>
        <v>403.90999999999985</v>
      </c>
    </row>
    <row r="9" spans="2:7" ht="31.5" customHeight="1">
      <c r="B9" s="57">
        <v>2</v>
      </c>
      <c r="C9" s="37" t="s">
        <v>74</v>
      </c>
      <c r="D9" s="59" t="s">
        <v>15</v>
      </c>
      <c r="E9" s="62" t="s">
        <v>165</v>
      </c>
      <c r="F9" s="49">
        <v>29000</v>
      </c>
      <c r="G9" s="116"/>
    </row>
    <row r="10" spans="2:7" ht="15.75">
      <c r="B10" s="58"/>
      <c r="C10" s="37" t="s">
        <v>20</v>
      </c>
      <c r="D10" s="60">
        <v>1550.54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6724.8</v>
      </c>
      <c r="E11" s="63"/>
      <c r="F11" s="50"/>
      <c r="G11" s="117"/>
    </row>
    <row r="12" spans="2:7" ht="37.5" customHeight="1" thickBot="1">
      <c r="B12" s="89" t="s">
        <v>2</v>
      </c>
      <c r="C12" s="118"/>
      <c r="D12" s="53">
        <f>D10+D11</f>
        <v>8275.34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74</v>
      </c>
      <c r="D13" s="41" t="s">
        <v>12</v>
      </c>
      <c r="E13" s="63"/>
      <c r="F13" s="51"/>
      <c r="G13" s="120"/>
    </row>
    <row r="14" spans="2:7" ht="36" customHeight="1">
      <c r="B14" s="38"/>
      <c r="C14" s="64" t="s">
        <v>11</v>
      </c>
      <c r="D14" s="60">
        <v>0</v>
      </c>
      <c r="E14" s="63"/>
      <c r="F14" s="51"/>
      <c r="G14" s="93">
        <f>D8+D17-F17</f>
        <v>-1511.4099999999999</v>
      </c>
    </row>
    <row r="15" spans="2:7" ht="12.75">
      <c r="B15" s="96"/>
      <c r="C15" s="124" t="s">
        <v>14</v>
      </c>
      <c r="D15" s="132">
        <v>7871.43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7871.43</v>
      </c>
      <c r="E17" s="43" t="s">
        <v>2</v>
      </c>
      <c r="F17" s="55">
        <f>SUM(F9:F15)</f>
        <v>29000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14" sqref="J14"/>
    </sheetView>
  </sheetViews>
  <sheetFormatPr defaultColWidth="9.140625" defaultRowHeight="12.75"/>
  <cols>
    <col min="3" max="3" width="26.140625" style="0" customWidth="1"/>
    <col min="4" max="4" width="16.8515625" style="0" customWidth="1"/>
    <col min="5" max="5" width="20.00390625" style="0" customWidth="1"/>
    <col min="6" max="6" width="12.421875" style="0" customWidth="1"/>
    <col min="7" max="7" width="15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7281.8</v>
      </c>
      <c r="E8" s="28"/>
      <c r="F8" s="29"/>
      <c r="G8" s="86">
        <f>D12-D15</f>
        <v>2867.5299999999997</v>
      </c>
    </row>
    <row r="9" spans="2:7" ht="18.75">
      <c r="B9" s="57">
        <v>2</v>
      </c>
      <c r="C9" s="37" t="s">
        <v>73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2436.7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3069</v>
      </c>
      <c r="E11" s="63"/>
      <c r="F11" s="50"/>
      <c r="G11" s="117"/>
    </row>
    <row r="12" spans="2:7" ht="33.75" customHeight="1" thickBot="1">
      <c r="B12" s="89" t="s">
        <v>2</v>
      </c>
      <c r="C12" s="118"/>
      <c r="D12" s="53">
        <f>D10+D11</f>
        <v>5505.7</v>
      </c>
      <c r="E12" s="63"/>
      <c r="F12" s="51"/>
      <c r="G12" s="119" t="s">
        <v>24</v>
      </c>
    </row>
    <row r="13" spans="2:7" ht="33" customHeight="1">
      <c r="B13" s="58">
        <v>3</v>
      </c>
      <c r="C13" s="37" t="s">
        <v>73</v>
      </c>
      <c r="D13" s="41" t="s">
        <v>12</v>
      </c>
      <c r="E13" s="63"/>
      <c r="F13" s="51"/>
      <c r="G13" s="120"/>
    </row>
    <row r="14" spans="2:7" ht="34.5" customHeight="1">
      <c r="B14" s="38"/>
      <c r="C14" s="64" t="s">
        <v>11</v>
      </c>
      <c r="D14" s="60">
        <v>0</v>
      </c>
      <c r="E14" s="63"/>
      <c r="F14" s="51"/>
      <c r="G14" s="93">
        <f>D8+D17-F17</f>
        <v>9919.970000000001</v>
      </c>
    </row>
    <row r="15" spans="2:7" ht="12.75">
      <c r="B15" s="96"/>
      <c r="C15" s="124" t="s">
        <v>14</v>
      </c>
      <c r="D15" s="132">
        <v>2638.17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2638.17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M16" sqref="M16"/>
    </sheetView>
  </sheetViews>
  <sheetFormatPr defaultColWidth="9.140625" defaultRowHeight="12.75"/>
  <cols>
    <col min="3" max="3" width="18.421875" style="0" customWidth="1"/>
    <col min="4" max="4" width="16.57421875" style="0" customWidth="1"/>
    <col min="5" max="5" width="22.8515625" style="0" customWidth="1"/>
    <col min="6" max="6" width="14.140625" style="0" customWidth="1"/>
    <col min="7" max="7" width="15.8515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-31958</v>
      </c>
      <c r="E8" s="28"/>
      <c r="F8" s="29"/>
      <c r="G8" s="86">
        <f>D12-D15</f>
        <v>27565.399999999994</v>
      </c>
    </row>
    <row r="9" spans="2:7" ht="18.75">
      <c r="B9" s="57">
        <v>2</v>
      </c>
      <c r="C9" s="37" t="s">
        <v>75</v>
      </c>
      <c r="D9" s="59" t="s">
        <v>15</v>
      </c>
      <c r="E9" s="62" t="s">
        <v>21</v>
      </c>
      <c r="F9" s="49">
        <v>3067.11</v>
      </c>
      <c r="G9" s="116"/>
    </row>
    <row r="10" spans="2:7" ht="15.75">
      <c r="B10" s="58"/>
      <c r="C10" s="37" t="s">
        <v>20</v>
      </c>
      <c r="D10" s="60">
        <v>20025.88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75506.4</v>
      </c>
      <c r="E11" s="63"/>
      <c r="F11" s="50"/>
      <c r="G11" s="117"/>
    </row>
    <row r="12" spans="2:7" ht="33" customHeight="1" thickBot="1">
      <c r="B12" s="89" t="s">
        <v>2</v>
      </c>
      <c r="C12" s="118"/>
      <c r="D12" s="53">
        <f>D10+D11</f>
        <v>95532.28</v>
      </c>
      <c r="E12" s="63"/>
      <c r="F12" s="51"/>
      <c r="G12" s="119" t="s">
        <v>24</v>
      </c>
    </row>
    <row r="13" spans="2:7" ht="36.75" customHeight="1">
      <c r="B13" s="58">
        <v>3</v>
      </c>
      <c r="C13" s="37" t="s">
        <v>75</v>
      </c>
      <c r="D13" s="41" t="s">
        <v>12</v>
      </c>
      <c r="E13" s="63"/>
      <c r="F13" s="51"/>
      <c r="G13" s="120"/>
    </row>
    <row r="14" spans="2:7" ht="40.5" customHeight="1">
      <c r="B14" s="38"/>
      <c r="C14" s="64" t="s">
        <v>11</v>
      </c>
      <c r="D14" s="60">
        <v>0</v>
      </c>
      <c r="E14" s="63"/>
      <c r="F14" s="51"/>
      <c r="G14" s="93">
        <f>D8+D17-F17</f>
        <v>32941.770000000004</v>
      </c>
    </row>
    <row r="15" spans="2:7" ht="12.75">
      <c r="B15" s="96"/>
      <c r="C15" s="124" t="s">
        <v>14</v>
      </c>
      <c r="D15" s="132">
        <v>67966.88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67966.88</v>
      </c>
      <c r="E17" s="43" t="s">
        <v>2</v>
      </c>
      <c r="F17" s="55">
        <f>SUM(F9:F15)</f>
        <v>3067.11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J10" sqref="J10"/>
    </sheetView>
  </sheetViews>
  <sheetFormatPr defaultColWidth="9.140625" defaultRowHeight="12.75"/>
  <cols>
    <col min="3" max="3" width="21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70"/>
      <c r="C4" s="70"/>
      <c r="D4" s="70"/>
      <c r="E4" s="70"/>
      <c r="F4" s="70"/>
      <c r="G4" s="70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78"/>
      <c r="E6" s="72"/>
      <c r="F6" s="81"/>
      <c r="G6" s="84"/>
    </row>
    <row r="7" spans="2:7" ht="13.5" thickBot="1">
      <c r="B7" s="73"/>
      <c r="C7" s="76"/>
      <c r="D7" s="79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29888.93</v>
      </c>
      <c r="E8" s="28"/>
      <c r="F8" s="29"/>
      <c r="G8" s="86">
        <f>D12-D15</f>
        <v>6686.4699999999975</v>
      </c>
    </row>
    <row r="9" spans="2:7" ht="30.75" customHeight="1">
      <c r="B9" s="57">
        <v>2</v>
      </c>
      <c r="C9" s="37" t="s">
        <v>23</v>
      </c>
      <c r="D9" s="59" t="s">
        <v>15</v>
      </c>
      <c r="E9" s="62" t="s">
        <v>108</v>
      </c>
      <c r="F9" s="49">
        <v>1644.98</v>
      </c>
      <c r="G9" s="87"/>
    </row>
    <row r="10" spans="2:7" ht="33.75" customHeight="1">
      <c r="B10" s="58"/>
      <c r="C10" s="37" t="s">
        <v>20</v>
      </c>
      <c r="D10" s="68">
        <v>6419.11</v>
      </c>
      <c r="E10" s="62" t="s">
        <v>109</v>
      </c>
      <c r="F10" s="49">
        <v>46934.71</v>
      </c>
      <c r="G10" s="87"/>
    </row>
    <row r="11" spans="2:7" ht="36" customHeight="1" thickBot="1">
      <c r="B11" s="38"/>
      <c r="C11" s="66" t="s">
        <v>14</v>
      </c>
      <c r="D11" s="48">
        <v>29721.6</v>
      </c>
      <c r="E11" s="63"/>
      <c r="F11" s="50"/>
      <c r="G11" s="88"/>
    </row>
    <row r="12" spans="2:7" ht="27" customHeight="1" thickBot="1">
      <c r="B12" s="89" t="s">
        <v>2</v>
      </c>
      <c r="C12" s="90"/>
      <c r="D12" s="53">
        <f>D10+D11</f>
        <v>36140.71</v>
      </c>
      <c r="E12" s="63"/>
      <c r="F12" s="51"/>
      <c r="G12" s="91" t="s">
        <v>24</v>
      </c>
    </row>
    <row r="13" spans="2:7" ht="24.75" customHeight="1">
      <c r="B13" s="58">
        <v>3</v>
      </c>
      <c r="C13" s="37" t="s">
        <v>23</v>
      </c>
      <c r="D13" s="41" t="s">
        <v>12</v>
      </c>
      <c r="E13" s="63"/>
      <c r="F13" s="51"/>
      <c r="G13" s="92"/>
    </row>
    <row r="14" spans="2:7" ht="39.75" customHeight="1">
      <c r="B14" s="38"/>
      <c r="C14" s="39" t="s">
        <v>11</v>
      </c>
      <c r="D14" s="52">
        <v>0</v>
      </c>
      <c r="E14" s="63"/>
      <c r="F14" s="51"/>
      <c r="G14" s="93">
        <f>D8+D17-F17</f>
        <v>10763.479999999996</v>
      </c>
    </row>
    <row r="15" spans="2:7" ht="12.75">
      <c r="B15" s="96"/>
      <c r="C15" s="98" t="s">
        <v>14</v>
      </c>
      <c r="D15" s="100">
        <v>29454.24</v>
      </c>
      <c r="E15" s="109"/>
      <c r="F15" s="104"/>
      <c r="G15" s="94"/>
    </row>
    <row r="16" spans="2:7" ht="22.5" customHeight="1" thickBot="1">
      <c r="B16" s="97"/>
      <c r="C16" s="99"/>
      <c r="D16" s="101"/>
      <c r="E16" s="110"/>
      <c r="F16" s="105"/>
      <c r="G16" s="94"/>
    </row>
    <row r="17" spans="2:7" ht="27.75" customHeight="1" thickBot="1">
      <c r="B17" s="106" t="s">
        <v>2</v>
      </c>
      <c r="C17" s="90"/>
      <c r="D17" s="56">
        <f>D14+D15</f>
        <v>29454.24</v>
      </c>
      <c r="E17" s="43" t="s">
        <v>2</v>
      </c>
      <c r="F17" s="55">
        <f>SUM(F9:F15)</f>
        <v>48579.69</v>
      </c>
      <c r="G17" s="95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17:C17"/>
    <mergeCell ref="G14:G17"/>
    <mergeCell ref="B15:B16"/>
    <mergeCell ref="C15:C16"/>
    <mergeCell ref="D15:D16"/>
    <mergeCell ref="E15:E16"/>
    <mergeCell ref="F15:F16"/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2" sqref="L12"/>
    </sheetView>
  </sheetViews>
  <sheetFormatPr defaultColWidth="9.140625" defaultRowHeight="12.75"/>
  <cols>
    <col min="3" max="3" width="17.140625" style="0" customWidth="1"/>
    <col min="4" max="4" width="17.421875" style="0" customWidth="1"/>
    <col min="5" max="5" width="20.28125" style="0" customWidth="1"/>
    <col min="6" max="6" width="15.421875" style="0" customWidth="1"/>
    <col min="7" max="7" width="17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-24894.57</v>
      </c>
      <c r="E8" s="28"/>
      <c r="F8" s="29"/>
      <c r="G8" s="86">
        <f>D12-D15</f>
        <v>10127.059999999998</v>
      </c>
    </row>
    <row r="9" spans="2:7" ht="30.75" customHeight="1">
      <c r="B9" s="57">
        <v>2</v>
      </c>
      <c r="C9" s="37" t="s">
        <v>78</v>
      </c>
      <c r="D9" s="59" t="s">
        <v>15</v>
      </c>
      <c r="E9" s="62" t="s">
        <v>167</v>
      </c>
      <c r="F9" s="49">
        <v>1463.65</v>
      </c>
      <c r="G9" s="116"/>
    </row>
    <row r="10" spans="2:7" ht="36.75" customHeight="1">
      <c r="B10" s="58"/>
      <c r="C10" s="37" t="s">
        <v>20</v>
      </c>
      <c r="D10" s="60">
        <v>8743.06</v>
      </c>
      <c r="E10" s="62" t="s">
        <v>21</v>
      </c>
      <c r="F10" s="49">
        <v>542.93</v>
      </c>
      <c r="G10" s="116"/>
    </row>
    <row r="11" spans="2:7" ht="48" thickBot="1">
      <c r="B11" s="38"/>
      <c r="C11" s="66" t="s">
        <v>14</v>
      </c>
      <c r="D11" s="48">
        <v>12213</v>
      </c>
      <c r="E11" s="63" t="s">
        <v>168</v>
      </c>
      <c r="F11" s="50">
        <v>3709.63</v>
      </c>
      <c r="G11" s="117"/>
    </row>
    <row r="12" spans="2:7" ht="33" customHeight="1" thickBot="1">
      <c r="B12" s="89" t="s">
        <v>2</v>
      </c>
      <c r="C12" s="118"/>
      <c r="D12" s="53">
        <f>D10+D11</f>
        <v>20956.059999999998</v>
      </c>
      <c r="E12" s="63"/>
      <c r="F12" s="51"/>
      <c r="G12" s="119" t="s">
        <v>24</v>
      </c>
    </row>
    <row r="13" spans="2:7" ht="29.25" customHeight="1">
      <c r="B13" s="58">
        <v>3</v>
      </c>
      <c r="C13" s="37" t="s">
        <v>78</v>
      </c>
      <c r="D13" s="41" t="s">
        <v>12</v>
      </c>
      <c r="E13" s="63"/>
      <c r="F13" s="51"/>
      <c r="G13" s="120"/>
    </row>
    <row r="14" spans="2:7" ht="40.5" customHeight="1">
      <c r="B14" s="38"/>
      <c r="C14" s="64" t="s">
        <v>11</v>
      </c>
      <c r="D14" s="60">
        <v>0</v>
      </c>
      <c r="E14" s="63"/>
      <c r="F14" s="51"/>
      <c r="G14" s="93">
        <f>D8+D17-F17</f>
        <v>-19781.78</v>
      </c>
    </row>
    <row r="15" spans="2:7" ht="12.75">
      <c r="B15" s="96"/>
      <c r="C15" s="124" t="s">
        <v>14</v>
      </c>
      <c r="D15" s="132">
        <v>10829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10829</v>
      </c>
      <c r="E17" s="43" t="s">
        <v>2</v>
      </c>
      <c r="F17" s="55">
        <f>SUM(F9:F15)</f>
        <v>5716.21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4" sqref="L14"/>
    </sheetView>
  </sheetViews>
  <sheetFormatPr defaultColWidth="9.140625" defaultRowHeight="12.75"/>
  <cols>
    <col min="3" max="3" width="17.57421875" style="0" customWidth="1"/>
    <col min="4" max="4" width="16.8515625" style="0" customWidth="1"/>
    <col min="5" max="5" width="22.28125" style="0" customWidth="1"/>
    <col min="6" max="6" width="12.7109375" style="0" customWidth="1"/>
    <col min="7" max="7" width="15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-52295.52</v>
      </c>
      <c r="E8" s="28"/>
      <c r="F8" s="29"/>
      <c r="G8" s="86">
        <f>D12-D15</f>
        <v>5792.199999999999</v>
      </c>
    </row>
    <row r="9" spans="2:7" ht="31.5">
      <c r="B9" s="57">
        <v>2</v>
      </c>
      <c r="C9" s="37" t="s">
        <v>77</v>
      </c>
      <c r="D9" s="59" t="s">
        <v>15</v>
      </c>
      <c r="E9" s="62" t="s">
        <v>169</v>
      </c>
      <c r="F9" s="49">
        <v>6945.21</v>
      </c>
      <c r="G9" s="116"/>
    </row>
    <row r="10" spans="2:7" ht="15.75">
      <c r="B10" s="58"/>
      <c r="C10" s="37" t="s">
        <v>20</v>
      </c>
      <c r="D10" s="60">
        <v>4788.05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12772.8</v>
      </c>
      <c r="E11" s="63"/>
      <c r="F11" s="50"/>
      <c r="G11" s="117"/>
    </row>
    <row r="12" spans="2:7" ht="32.25" customHeight="1" thickBot="1">
      <c r="B12" s="89" t="s">
        <v>2</v>
      </c>
      <c r="C12" s="118"/>
      <c r="D12" s="53">
        <f>D10+D11</f>
        <v>17560.85</v>
      </c>
      <c r="E12" s="63"/>
      <c r="F12" s="51"/>
      <c r="G12" s="119" t="s">
        <v>24</v>
      </c>
    </row>
    <row r="13" spans="2:7" ht="25.5" customHeight="1">
      <c r="B13" s="58">
        <v>3</v>
      </c>
      <c r="C13" s="37" t="s">
        <v>77</v>
      </c>
      <c r="D13" s="41" t="s">
        <v>12</v>
      </c>
      <c r="E13" s="63"/>
      <c r="F13" s="51"/>
      <c r="G13" s="120"/>
    </row>
    <row r="14" spans="2:7" ht="39.75" customHeight="1">
      <c r="B14" s="38"/>
      <c r="C14" s="64" t="s">
        <v>11</v>
      </c>
      <c r="D14" s="60">
        <v>2400</v>
      </c>
      <c r="E14" s="63"/>
      <c r="F14" s="51"/>
      <c r="G14" s="93">
        <f>D8+D17-F17</f>
        <v>-45072.079999999994</v>
      </c>
    </row>
    <row r="15" spans="2:7" ht="12.75">
      <c r="B15" s="96"/>
      <c r="C15" s="124" t="s">
        <v>14</v>
      </c>
      <c r="D15" s="132">
        <v>11768.65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14168.65</v>
      </c>
      <c r="E17" s="43" t="s">
        <v>2</v>
      </c>
      <c r="F17" s="55">
        <f>SUM(F9:F15)</f>
        <v>6945.21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18.28125" style="0" customWidth="1"/>
    <col min="4" max="4" width="16.8515625" style="0" customWidth="1"/>
    <col min="5" max="5" width="26.00390625" style="0" customWidth="1"/>
    <col min="6" max="6" width="13.140625" style="0" customWidth="1"/>
    <col min="7" max="7" width="17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4988.35</v>
      </c>
      <c r="E8" s="28"/>
      <c r="F8" s="29"/>
      <c r="G8" s="86">
        <f>D12-D15</f>
        <v>6625.939999999999</v>
      </c>
    </row>
    <row r="9" spans="2:7" ht="18.75">
      <c r="B9" s="57">
        <v>2</v>
      </c>
      <c r="C9" s="37" t="s">
        <v>79</v>
      </c>
      <c r="D9" s="59" t="s">
        <v>15</v>
      </c>
      <c r="E9" s="62" t="s">
        <v>36</v>
      </c>
      <c r="F9" s="49">
        <v>2421.14</v>
      </c>
      <c r="G9" s="116"/>
    </row>
    <row r="10" spans="2:7" ht="31.5">
      <c r="B10" s="58"/>
      <c r="C10" s="37" t="s">
        <v>20</v>
      </c>
      <c r="D10" s="60">
        <v>6915.32</v>
      </c>
      <c r="E10" s="62" t="s">
        <v>170</v>
      </c>
      <c r="F10" s="49">
        <v>20000</v>
      </c>
      <c r="G10" s="116"/>
    </row>
    <row r="11" spans="2:7" ht="34.5" customHeight="1" thickBot="1">
      <c r="B11" s="38"/>
      <c r="C11" s="66" t="s">
        <v>14</v>
      </c>
      <c r="D11" s="48">
        <v>22905.6</v>
      </c>
      <c r="E11" s="63"/>
      <c r="F11" s="50"/>
      <c r="G11" s="117"/>
    </row>
    <row r="12" spans="2:7" ht="33" customHeight="1" thickBot="1">
      <c r="B12" s="89" t="s">
        <v>2</v>
      </c>
      <c r="C12" s="118"/>
      <c r="D12" s="53">
        <f>D10+D11</f>
        <v>29820.92</v>
      </c>
      <c r="E12" s="63"/>
      <c r="F12" s="51"/>
      <c r="G12" s="119" t="s">
        <v>24</v>
      </c>
    </row>
    <row r="13" spans="2:7" ht="30" customHeight="1">
      <c r="B13" s="58">
        <v>3</v>
      </c>
      <c r="C13" s="37" t="s">
        <v>79</v>
      </c>
      <c r="D13" s="41" t="s">
        <v>12</v>
      </c>
      <c r="E13" s="63"/>
      <c r="F13" s="51"/>
      <c r="G13" s="120"/>
    </row>
    <row r="14" spans="2:7" ht="41.25" customHeight="1">
      <c r="B14" s="38"/>
      <c r="C14" s="64" t="s">
        <v>11</v>
      </c>
      <c r="D14" s="60">
        <v>2400</v>
      </c>
      <c r="E14" s="63"/>
      <c r="F14" s="51"/>
      <c r="G14" s="93">
        <f>D8+D17-F17</f>
        <v>8162.190000000002</v>
      </c>
    </row>
    <row r="15" spans="2:7" ht="12.75">
      <c r="B15" s="96"/>
      <c r="C15" s="124" t="s">
        <v>14</v>
      </c>
      <c r="D15" s="132">
        <v>23194.98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25594.98</v>
      </c>
      <c r="E17" s="43" t="s">
        <v>2</v>
      </c>
      <c r="F17" s="55">
        <f>SUM(F9:F15)</f>
        <v>22421.14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6" sqref="K16"/>
    </sheetView>
  </sheetViews>
  <sheetFormatPr defaultColWidth="9.140625" defaultRowHeight="12.75"/>
  <cols>
    <col min="3" max="3" width="19.140625" style="0" customWidth="1"/>
    <col min="4" max="4" width="16.28125" style="0" customWidth="1"/>
    <col min="5" max="5" width="19.8515625" style="0" customWidth="1"/>
    <col min="6" max="6" width="14.0039062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6513.84</v>
      </c>
      <c r="E8" s="28"/>
      <c r="F8" s="29"/>
      <c r="G8" s="86">
        <f>D12-D15</f>
        <v>4484.689999999999</v>
      </c>
    </row>
    <row r="9" spans="2:7" ht="48" customHeight="1">
      <c r="B9" s="57">
        <v>2</v>
      </c>
      <c r="C9" s="37" t="s">
        <v>80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3241.87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18897</v>
      </c>
      <c r="E11" s="63"/>
      <c r="F11" s="50"/>
      <c r="G11" s="117"/>
    </row>
    <row r="12" spans="2:7" ht="32.25" customHeight="1" thickBot="1">
      <c r="B12" s="89" t="s">
        <v>2</v>
      </c>
      <c r="C12" s="118"/>
      <c r="D12" s="53">
        <f>D10+D11</f>
        <v>22138.87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80</v>
      </c>
      <c r="D13" s="41" t="s">
        <v>12</v>
      </c>
      <c r="E13" s="63"/>
      <c r="F13" s="51"/>
      <c r="G13" s="120"/>
    </row>
    <row r="14" spans="2:7" ht="45.75" customHeight="1">
      <c r="B14" s="38"/>
      <c r="C14" s="64" t="s">
        <v>11</v>
      </c>
      <c r="D14" s="60">
        <v>0</v>
      </c>
      <c r="E14" s="63"/>
      <c r="F14" s="51"/>
      <c r="G14" s="93">
        <f>D8+D17-F17</f>
        <v>24168.02</v>
      </c>
    </row>
    <row r="15" spans="2:7" ht="12.75">
      <c r="B15" s="96"/>
      <c r="C15" s="124" t="s">
        <v>14</v>
      </c>
      <c r="D15" s="132">
        <v>17654.18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17654.18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19.8515625" style="0" customWidth="1"/>
    <col min="4" max="4" width="16.28125" style="0" customWidth="1"/>
    <col min="5" max="5" width="19.8515625" style="0" customWidth="1"/>
    <col min="6" max="6" width="14.710937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4540.02</v>
      </c>
      <c r="E8" s="28"/>
      <c r="F8" s="29"/>
      <c r="G8" s="86">
        <f>D12-D15</f>
        <v>4196.5599999999995</v>
      </c>
    </row>
    <row r="9" spans="2:7" ht="18.75">
      <c r="B9" s="57">
        <v>2</v>
      </c>
      <c r="C9" s="37" t="s">
        <v>82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3923.07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11116.8</v>
      </c>
      <c r="E11" s="63"/>
      <c r="F11" s="50"/>
      <c r="G11" s="117"/>
    </row>
    <row r="12" spans="2:7" ht="34.5" customHeight="1" thickBot="1">
      <c r="B12" s="89" t="s">
        <v>2</v>
      </c>
      <c r="C12" s="118"/>
      <c r="D12" s="53">
        <f>D10+D11</f>
        <v>15039.869999999999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82</v>
      </c>
      <c r="D13" s="41" t="s">
        <v>12</v>
      </c>
      <c r="E13" s="63"/>
      <c r="F13" s="51"/>
      <c r="G13" s="120"/>
    </row>
    <row r="14" spans="2:7" ht="42" customHeight="1">
      <c r="B14" s="38"/>
      <c r="C14" s="64" t="s">
        <v>11</v>
      </c>
      <c r="D14" s="60">
        <v>0</v>
      </c>
      <c r="E14" s="63"/>
      <c r="F14" s="51"/>
      <c r="G14" s="93">
        <f>D8+D17-F17</f>
        <v>15383.33</v>
      </c>
    </row>
    <row r="15" spans="2:7" ht="12.75">
      <c r="B15" s="96"/>
      <c r="C15" s="124" t="s">
        <v>14</v>
      </c>
      <c r="D15" s="132">
        <v>10843.31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10843.31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2" sqref="L12"/>
    </sheetView>
  </sheetViews>
  <sheetFormatPr defaultColWidth="9.140625" defaultRowHeight="12.75"/>
  <cols>
    <col min="3" max="3" width="18.57421875" style="0" customWidth="1"/>
    <col min="4" max="4" width="15.8515625" style="0" customWidth="1"/>
    <col min="5" max="5" width="19.7109375" style="0" customWidth="1"/>
    <col min="6" max="6" width="14.00390625" style="0" customWidth="1"/>
    <col min="7" max="7" width="18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45131.42</v>
      </c>
      <c r="E8" s="28"/>
      <c r="F8" s="29"/>
      <c r="G8" s="86">
        <f>D12-D15</f>
        <v>10477.939999999999</v>
      </c>
    </row>
    <row r="9" spans="2:7" ht="18.75">
      <c r="B9" s="57">
        <v>2</v>
      </c>
      <c r="C9" s="37" t="s">
        <v>81</v>
      </c>
      <c r="D9" s="59" t="s">
        <v>15</v>
      </c>
      <c r="E9" s="62" t="s">
        <v>142</v>
      </c>
      <c r="F9" s="49">
        <v>51000</v>
      </c>
      <c r="G9" s="116"/>
    </row>
    <row r="10" spans="2:7" ht="31.5">
      <c r="B10" s="58"/>
      <c r="C10" s="37" t="s">
        <v>20</v>
      </c>
      <c r="D10" s="60">
        <v>10791.65</v>
      </c>
      <c r="E10" s="62" t="s">
        <v>28</v>
      </c>
      <c r="F10" s="49">
        <v>2800</v>
      </c>
      <c r="G10" s="116"/>
    </row>
    <row r="11" spans="2:7" ht="32.25" thickBot="1">
      <c r="B11" s="38"/>
      <c r="C11" s="66" t="s">
        <v>14</v>
      </c>
      <c r="D11" s="48">
        <v>21787.2</v>
      </c>
      <c r="E11" s="63" t="s">
        <v>35</v>
      </c>
      <c r="F11" s="50">
        <v>2080.74</v>
      </c>
      <c r="G11" s="117"/>
    </row>
    <row r="12" spans="2:7" ht="27.75" customHeight="1" thickBot="1">
      <c r="B12" s="89" t="s">
        <v>2</v>
      </c>
      <c r="C12" s="118"/>
      <c r="D12" s="53">
        <f>D10+D11</f>
        <v>32578.85</v>
      </c>
      <c r="E12" s="63"/>
      <c r="F12" s="51"/>
      <c r="G12" s="119" t="s">
        <v>24</v>
      </c>
    </row>
    <row r="13" spans="2:7" ht="27.75" customHeight="1">
      <c r="B13" s="58">
        <v>3</v>
      </c>
      <c r="C13" s="37" t="s">
        <v>81</v>
      </c>
      <c r="D13" s="41" t="s">
        <v>12</v>
      </c>
      <c r="E13" s="63"/>
      <c r="F13" s="51"/>
      <c r="G13" s="120"/>
    </row>
    <row r="14" spans="2:7" ht="42.75" customHeight="1">
      <c r="B14" s="38"/>
      <c r="C14" s="64" t="s">
        <v>11</v>
      </c>
      <c r="D14" s="60">
        <v>2400</v>
      </c>
      <c r="E14" s="63"/>
      <c r="F14" s="51"/>
      <c r="G14" s="93">
        <f>D8+D17-F17</f>
        <v>13751.590000000004</v>
      </c>
    </row>
    <row r="15" spans="2:7" ht="12.75">
      <c r="B15" s="96"/>
      <c r="C15" s="124" t="s">
        <v>14</v>
      </c>
      <c r="D15" s="132">
        <v>22100.91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24500.91</v>
      </c>
      <c r="E17" s="43" t="s">
        <v>2</v>
      </c>
      <c r="F17" s="55">
        <f>SUM(F9:F15)</f>
        <v>55880.74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10" sqref="E10"/>
    </sheetView>
  </sheetViews>
  <sheetFormatPr defaultColWidth="9.140625" defaultRowHeight="12.75"/>
  <cols>
    <col min="3" max="3" width="18.28125" style="0" customWidth="1"/>
    <col min="4" max="4" width="16.7109375" style="0" customWidth="1"/>
    <col min="5" max="5" width="23.140625" style="0" customWidth="1"/>
    <col min="6" max="6" width="13.00390625" style="0" customWidth="1"/>
    <col min="7" max="7" width="16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18996.76</v>
      </c>
      <c r="E8" s="28"/>
      <c r="F8" s="29"/>
      <c r="G8" s="86">
        <f>D12-D15</f>
        <v>4261.34</v>
      </c>
    </row>
    <row r="9" spans="2:7" ht="18.75">
      <c r="B9" s="57">
        <v>2</v>
      </c>
      <c r="C9" s="37" t="s">
        <v>83</v>
      </c>
      <c r="D9" s="59" t="s">
        <v>15</v>
      </c>
      <c r="E9" s="62" t="s">
        <v>21</v>
      </c>
      <c r="F9" s="49">
        <v>5738.03</v>
      </c>
      <c r="G9" s="116"/>
    </row>
    <row r="10" spans="2:7" ht="15.75">
      <c r="B10" s="58"/>
      <c r="C10" s="37" t="s">
        <v>20</v>
      </c>
      <c r="D10" s="60">
        <v>4713.24</v>
      </c>
      <c r="E10" s="62" t="s">
        <v>36</v>
      </c>
      <c r="F10" s="49">
        <v>966.93</v>
      </c>
      <c r="G10" s="116"/>
    </row>
    <row r="11" spans="2:7" ht="16.5" thickBot="1">
      <c r="B11" s="38"/>
      <c r="C11" s="66" t="s">
        <v>14</v>
      </c>
      <c r="D11" s="48">
        <v>15141.6</v>
      </c>
      <c r="E11" s="63"/>
      <c r="F11" s="50"/>
      <c r="G11" s="117"/>
    </row>
    <row r="12" spans="2:7" ht="31.5" customHeight="1" thickBot="1">
      <c r="B12" s="89" t="s">
        <v>2</v>
      </c>
      <c r="C12" s="118"/>
      <c r="D12" s="53">
        <f>D10+D11</f>
        <v>19854.84</v>
      </c>
      <c r="E12" s="63"/>
      <c r="F12" s="51"/>
      <c r="G12" s="119" t="s">
        <v>24</v>
      </c>
    </row>
    <row r="13" spans="2:7" ht="29.25" customHeight="1">
      <c r="B13" s="58">
        <v>3</v>
      </c>
      <c r="C13" s="37" t="s">
        <v>83</v>
      </c>
      <c r="D13" s="41" t="s">
        <v>12</v>
      </c>
      <c r="E13" s="63"/>
      <c r="F13" s="51"/>
      <c r="G13" s="120"/>
    </row>
    <row r="14" spans="2:7" ht="38.25" customHeight="1">
      <c r="B14" s="38"/>
      <c r="C14" s="64" t="s">
        <v>11</v>
      </c>
      <c r="D14" s="60">
        <v>2400</v>
      </c>
      <c r="E14" s="63"/>
      <c r="F14" s="51"/>
      <c r="G14" s="93">
        <f>D8+D17-F17</f>
        <v>30285.299999999996</v>
      </c>
    </row>
    <row r="15" spans="2:7" ht="12.75">
      <c r="B15" s="96"/>
      <c r="C15" s="124" t="s">
        <v>14</v>
      </c>
      <c r="D15" s="132">
        <v>15593.5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17993.5</v>
      </c>
      <c r="E17" s="43" t="s">
        <v>2</v>
      </c>
      <c r="F17" s="55">
        <f>SUM(F9:F15)</f>
        <v>6704.96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18.57421875" style="0" customWidth="1"/>
    <col min="4" max="4" width="17.421875" style="0" customWidth="1"/>
    <col min="5" max="5" width="23.7109375" style="0" customWidth="1"/>
    <col min="6" max="6" width="13.57421875" style="0" customWidth="1"/>
    <col min="7" max="7" width="15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-18734.24</v>
      </c>
      <c r="E8" s="28"/>
      <c r="F8" s="29"/>
      <c r="G8" s="86">
        <f>D12-D15</f>
        <v>7091.82</v>
      </c>
    </row>
    <row r="9" spans="2:7" ht="31.5">
      <c r="B9" s="57">
        <v>2</v>
      </c>
      <c r="C9" s="37" t="s">
        <v>84</v>
      </c>
      <c r="D9" s="59" t="s">
        <v>15</v>
      </c>
      <c r="E9" s="62" t="s">
        <v>171</v>
      </c>
      <c r="F9" s="49">
        <v>10049.19</v>
      </c>
      <c r="G9" s="116"/>
    </row>
    <row r="10" spans="2:7" ht="31.5">
      <c r="B10" s="58"/>
      <c r="C10" s="37" t="s">
        <v>20</v>
      </c>
      <c r="D10" s="60">
        <v>5556.57</v>
      </c>
      <c r="E10" s="62" t="s">
        <v>172</v>
      </c>
      <c r="F10" s="49">
        <v>430.86</v>
      </c>
      <c r="G10" s="116"/>
    </row>
    <row r="11" spans="2:7" ht="16.5" thickBot="1">
      <c r="B11" s="38"/>
      <c r="C11" s="66" t="s">
        <v>14</v>
      </c>
      <c r="D11" s="48">
        <v>11194.2</v>
      </c>
      <c r="E11" s="62"/>
      <c r="F11" s="67"/>
      <c r="G11" s="117"/>
    </row>
    <row r="12" spans="2:7" ht="33.75" customHeight="1" thickBot="1">
      <c r="B12" s="89" t="s">
        <v>2</v>
      </c>
      <c r="C12" s="118"/>
      <c r="D12" s="53">
        <f>D10+D11</f>
        <v>16750.77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84</v>
      </c>
      <c r="D13" s="41" t="s">
        <v>12</v>
      </c>
      <c r="E13" s="63"/>
      <c r="F13" s="51"/>
      <c r="G13" s="120"/>
    </row>
    <row r="14" spans="2:7" ht="39.75" customHeight="1">
      <c r="B14" s="38"/>
      <c r="C14" s="64" t="s">
        <v>11</v>
      </c>
      <c r="D14" s="60">
        <v>2400</v>
      </c>
      <c r="E14" s="63"/>
      <c r="F14" s="51"/>
      <c r="G14" s="93">
        <f>D8+D17-F17</f>
        <v>-17155.340000000004</v>
      </c>
    </row>
    <row r="15" spans="2:7" ht="12.75">
      <c r="B15" s="96"/>
      <c r="C15" s="124" t="s">
        <v>14</v>
      </c>
      <c r="D15" s="132">
        <v>9658.95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12058.95</v>
      </c>
      <c r="E17" s="43" t="s">
        <v>2</v>
      </c>
      <c r="F17" s="55">
        <f>SUM(F9:F15)</f>
        <v>10480.050000000001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8.7109375" style="0" customWidth="1"/>
    <col min="4" max="4" width="15.7109375" style="0" customWidth="1"/>
    <col min="5" max="5" width="24.8515625" style="0" customWidth="1"/>
    <col min="6" max="6" width="12.421875" style="0" customWidth="1"/>
    <col min="7" max="7" width="15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-4326.45</v>
      </c>
      <c r="E8" s="28"/>
      <c r="F8" s="29"/>
      <c r="G8" s="86">
        <f>D12-D15</f>
        <v>1958.3599999999988</v>
      </c>
    </row>
    <row r="9" spans="2:7" ht="33.75" customHeight="1">
      <c r="B9" s="57">
        <v>2</v>
      </c>
      <c r="C9" s="37" t="s">
        <v>85</v>
      </c>
      <c r="D9" s="59" t="s">
        <v>15</v>
      </c>
      <c r="E9" s="62" t="s">
        <v>28</v>
      </c>
      <c r="F9" s="49">
        <v>3480</v>
      </c>
      <c r="G9" s="116"/>
    </row>
    <row r="10" spans="2:7" ht="30.75" customHeight="1">
      <c r="B10" s="58"/>
      <c r="C10" s="37" t="s">
        <v>20</v>
      </c>
      <c r="D10" s="68">
        <v>133.14</v>
      </c>
      <c r="E10" s="62" t="s">
        <v>173</v>
      </c>
      <c r="F10" s="49">
        <v>802.63</v>
      </c>
      <c r="G10" s="116"/>
    </row>
    <row r="11" spans="2:7" ht="30.75" customHeight="1" thickBot="1">
      <c r="B11" s="38"/>
      <c r="C11" s="66" t="s">
        <v>14</v>
      </c>
      <c r="D11" s="48">
        <v>11201.4</v>
      </c>
      <c r="E11" s="62"/>
      <c r="F11" s="67"/>
      <c r="G11" s="117"/>
    </row>
    <row r="12" spans="2:7" ht="30" customHeight="1" thickBot="1">
      <c r="B12" s="89" t="s">
        <v>2</v>
      </c>
      <c r="C12" s="118"/>
      <c r="D12" s="53">
        <f>D10+D11</f>
        <v>11334.539999999999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85</v>
      </c>
      <c r="D13" s="41" t="s">
        <v>12</v>
      </c>
      <c r="E13" s="63"/>
      <c r="F13" s="51"/>
      <c r="G13" s="120"/>
    </row>
    <row r="14" spans="2:7" ht="41.25" customHeight="1">
      <c r="B14" s="38"/>
      <c r="C14" s="64" t="s">
        <v>11</v>
      </c>
      <c r="D14" s="60">
        <v>2400</v>
      </c>
      <c r="E14" s="63"/>
      <c r="F14" s="51"/>
      <c r="G14" s="93">
        <f>D8+D17-F17</f>
        <v>3167.1000000000004</v>
      </c>
    </row>
    <row r="15" spans="2:7" ht="12.75">
      <c r="B15" s="96"/>
      <c r="C15" s="124" t="s">
        <v>14</v>
      </c>
      <c r="D15" s="132">
        <v>9376.18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11776.18</v>
      </c>
      <c r="E17" s="43" t="s">
        <v>2</v>
      </c>
      <c r="F17" s="55">
        <f>SUM(F9:F15)</f>
        <v>4282.63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K13" sqref="K13"/>
    </sheetView>
  </sheetViews>
  <sheetFormatPr defaultColWidth="9.140625" defaultRowHeight="12.75"/>
  <cols>
    <col min="3" max="3" width="17.8515625" style="0" customWidth="1"/>
    <col min="4" max="4" width="16.7109375" style="0" customWidth="1"/>
    <col min="5" max="5" width="24.421875" style="0" customWidth="1"/>
    <col min="6" max="6" width="13.00390625" style="0" customWidth="1"/>
    <col min="7" max="7" width="15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-19741.2</v>
      </c>
      <c r="E8" s="28"/>
      <c r="F8" s="29"/>
      <c r="G8" s="86">
        <f>D12-D15</f>
        <v>3467.59</v>
      </c>
    </row>
    <row r="9" spans="2:7" ht="35.25" customHeight="1">
      <c r="B9" s="57">
        <v>2</v>
      </c>
      <c r="C9" s="37" t="s">
        <v>86</v>
      </c>
      <c r="D9" s="59" t="s">
        <v>15</v>
      </c>
      <c r="E9" s="62" t="s">
        <v>176</v>
      </c>
      <c r="F9" s="49">
        <v>2154.96</v>
      </c>
      <c r="G9" s="116"/>
    </row>
    <row r="10" spans="2:7" ht="31.5">
      <c r="B10" s="58"/>
      <c r="C10" s="37" t="s">
        <v>20</v>
      </c>
      <c r="D10" s="60">
        <v>2418.1</v>
      </c>
      <c r="E10" s="62" t="s">
        <v>174</v>
      </c>
      <c r="F10" s="49">
        <v>1433.18</v>
      </c>
      <c r="G10" s="116"/>
    </row>
    <row r="11" spans="2:7" ht="16.5" thickBot="1">
      <c r="B11" s="38"/>
      <c r="C11" s="66" t="s">
        <v>14</v>
      </c>
      <c r="D11" s="48">
        <v>10972.8</v>
      </c>
      <c r="E11" s="62"/>
      <c r="F11" s="67"/>
      <c r="G11" s="117"/>
    </row>
    <row r="12" spans="2:7" ht="33.75" customHeight="1" thickBot="1">
      <c r="B12" s="89" t="s">
        <v>2</v>
      </c>
      <c r="C12" s="118"/>
      <c r="D12" s="53">
        <f>D10+D11</f>
        <v>13390.9</v>
      </c>
      <c r="E12" s="63"/>
      <c r="F12" s="51"/>
      <c r="G12" s="119" t="s">
        <v>24</v>
      </c>
    </row>
    <row r="13" spans="2:7" ht="33" customHeight="1">
      <c r="B13" s="58">
        <v>3</v>
      </c>
      <c r="C13" s="37" t="s">
        <v>86</v>
      </c>
      <c r="D13" s="41" t="s">
        <v>12</v>
      </c>
      <c r="E13" s="63"/>
      <c r="F13" s="51"/>
      <c r="G13" s="120"/>
    </row>
    <row r="14" spans="2:7" ht="47.25" customHeight="1">
      <c r="B14" s="38"/>
      <c r="C14" s="64" t="s">
        <v>11</v>
      </c>
      <c r="D14" s="60">
        <v>2400</v>
      </c>
      <c r="E14" s="63"/>
      <c r="F14" s="51"/>
      <c r="G14" s="93">
        <f>D8+D17-F17</f>
        <v>-11006.030000000002</v>
      </c>
    </row>
    <row r="15" spans="2:7" ht="12.75">
      <c r="B15" s="96"/>
      <c r="C15" s="124" t="s">
        <v>14</v>
      </c>
      <c r="D15" s="132">
        <v>9923.31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12323.31</v>
      </c>
      <c r="E17" s="43" t="s">
        <v>2</v>
      </c>
      <c r="F17" s="55">
        <f>SUM(F9:F15)</f>
        <v>3588.1400000000003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6" sqref="L16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70"/>
      <c r="C4" s="70"/>
      <c r="D4" s="70"/>
      <c r="E4" s="70"/>
      <c r="F4" s="70"/>
      <c r="G4" s="70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78"/>
      <c r="E6" s="72"/>
      <c r="F6" s="81"/>
      <c r="G6" s="84"/>
    </row>
    <row r="7" spans="2:7" ht="13.5" thickBot="1">
      <c r="B7" s="73"/>
      <c r="C7" s="76"/>
      <c r="D7" s="79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6593.47</v>
      </c>
      <c r="E8" s="28"/>
      <c r="F8" s="29"/>
      <c r="G8" s="86">
        <f>D12-D15</f>
        <v>8802.11</v>
      </c>
    </row>
    <row r="9" spans="2:7" ht="18.75">
      <c r="B9" s="57">
        <v>2</v>
      </c>
      <c r="C9" s="37" t="s">
        <v>25</v>
      </c>
      <c r="D9" s="59" t="s">
        <v>15</v>
      </c>
      <c r="E9" s="62" t="s">
        <v>110</v>
      </c>
      <c r="F9" s="49">
        <v>56232</v>
      </c>
      <c r="G9" s="87"/>
    </row>
    <row r="10" spans="2:7" ht="27.75" customHeight="1">
      <c r="B10" s="58"/>
      <c r="C10" s="37" t="s">
        <v>20</v>
      </c>
      <c r="D10" s="60">
        <v>7395.55</v>
      </c>
      <c r="E10" s="62" t="s">
        <v>110</v>
      </c>
      <c r="F10" s="49">
        <v>10920.52</v>
      </c>
      <c r="G10" s="87"/>
    </row>
    <row r="11" spans="2:7" ht="28.5" customHeight="1" thickBot="1">
      <c r="B11" s="38"/>
      <c r="C11" s="66" t="s">
        <v>14</v>
      </c>
      <c r="D11" s="48">
        <v>37173.6</v>
      </c>
      <c r="E11" s="63" t="s">
        <v>111</v>
      </c>
      <c r="F11" s="50">
        <v>1840.26</v>
      </c>
      <c r="G11" s="88"/>
    </row>
    <row r="12" spans="2:7" ht="30.75" customHeight="1" thickBot="1">
      <c r="B12" s="89" t="s">
        <v>2</v>
      </c>
      <c r="C12" s="90"/>
      <c r="D12" s="53">
        <f>D10+D11</f>
        <v>44569.15</v>
      </c>
      <c r="E12" s="63" t="s">
        <v>112</v>
      </c>
      <c r="F12" s="51">
        <v>10415.66</v>
      </c>
      <c r="G12" s="91" t="s">
        <v>24</v>
      </c>
    </row>
    <row r="13" spans="2:7" ht="32.25" customHeight="1">
      <c r="B13" s="58">
        <v>3</v>
      </c>
      <c r="C13" s="37" t="s">
        <v>25</v>
      </c>
      <c r="D13" s="41" t="s">
        <v>12</v>
      </c>
      <c r="E13" s="62" t="s">
        <v>113</v>
      </c>
      <c r="F13" s="51">
        <v>1040.78</v>
      </c>
      <c r="G13" s="92"/>
    </row>
    <row r="14" spans="2:7" ht="39.75" customHeight="1">
      <c r="B14" s="38"/>
      <c r="C14" s="39" t="s">
        <v>11</v>
      </c>
      <c r="D14" s="52">
        <v>8107.4</v>
      </c>
      <c r="E14" s="63" t="s">
        <v>117</v>
      </c>
      <c r="F14" s="51">
        <v>1546.77</v>
      </c>
      <c r="G14" s="93">
        <f>D8+D17-F17</f>
        <v>-31528.08</v>
      </c>
    </row>
    <row r="15" spans="2:7" ht="12.75">
      <c r="B15" s="96"/>
      <c r="C15" s="98" t="s">
        <v>14</v>
      </c>
      <c r="D15" s="100">
        <v>35767.04</v>
      </c>
      <c r="E15" s="109"/>
      <c r="F15" s="104"/>
      <c r="G15" s="94"/>
    </row>
    <row r="16" spans="2:7" ht="13.5" thickBot="1">
      <c r="B16" s="97"/>
      <c r="C16" s="99"/>
      <c r="D16" s="101"/>
      <c r="E16" s="110"/>
      <c r="F16" s="105"/>
      <c r="G16" s="94"/>
    </row>
    <row r="17" spans="2:7" ht="27.75" customHeight="1" thickBot="1">
      <c r="B17" s="106" t="s">
        <v>2</v>
      </c>
      <c r="C17" s="90"/>
      <c r="D17" s="56">
        <f>D14+D15</f>
        <v>43874.44</v>
      </c>
      <c r="E17" s="43" t="s">
        <v>2</v>
      </c>
      <c r="F17" s="55">
        <f>SUM(F9:F15)</f>
        <v>81995.99</v>
      </c>
      <c r="G17" s="95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B3:J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7.8515625" style="0" customWidth="1"/>
    <col min="4" max="4" width="15.7109375" style="0" customWidth="1"/>
    <col min="5" max="5" width="21.57421875" style="0" customWidth="1"/>
    <col min="6" max="6" width="12.8515625" style="0" customWidth="1"/>
    <col min="7" max="7" width="16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-1157.28</v>
      </c>
      <c r="E8" s="28"/>
      <c r="F8" s="29"/>
      <c r="G8" s="86">
        <f>D12-D15</f>
        <v>3120.209999999999</v>
      </c>
    </row>
    <row r="9" spans="2:7" ht="36" customHeight="1">
      <c r="B9" s="57">
        <v>2</v>
      </c>
      <c r="C9" s="37" t="s">
        <v>87</v>
      </c>
      <c r="D9" s="59" t="s">
        <v>15</v>
      </c>
      <c r="E9" s="62" t="s">
        <v>175</v>
      </c>
      <c r="F9" s="49">
        <v>12705.57</v>
      </c>
      <c r="G9" s="116"/>
    </row>
    <row r="10" spans="2:7" ht="31.5">
      <c r="B10" s="58"/>
      <c r="C10" s="37" t="s">
        <v>20</v>
      </c>
      <c r="D10" s="68">
        <v>2431.39</v>
      </c>
      <c r="E10" s="62" t="s">
        <v>176</v>
      </c>
      <c r="F10" s="49">
        <v>2154.96</v>
      </c>
      <c r="G10" s="116"/>
    </row>
    <row r="11" spans="2:7" ht="16.5" thickBot="1">
      <c r="B11" s="38"/>
      <c r="C11" s="66" t="s">
        <v>14</v>
      </c>
      <c r="D11" s="48">
        <v>11089.8</v>
      </c>
      <c r="E11" s="62"/>
      <c r="F11" s="67"/>
      <c r="G11" s="117"/>
    </row>
    <row r="12" spans="2:7" ht="31.5" customHeight="1" thickBot="1">
      <c r="B12" s="89" t="s">
        <v>2</v>
      </c>
      <c r="C12" s="118"/>
      <c r="D12" s="53">
        <f>D10+D11</f>
        <v>13521.189999999999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87</v>
      </c>
      <c r="D13" s="41" t="s">
        <v>12</v>
      </c>
      <c r="E13" s="63"/>
      <c r="F13" s="51"/>
      <c r="G13" s="120"/>
    </row>
    <row r="14" spans="2:7" ht="39" customHeight="1">
      <c r="B14" s="38"/>
      <c r="C14" s="64" t="s">
        <v>11</v>
      </c>
      <c r="D14" s="60">
        <v>0</v>
      </c>
      <c r="E14" s="63"/>
      <c r="F14" s="51"/>
      <c r="G14" s="93">
        <f>D8+D17-F17</f>
        <v>-5616.83</v>
      </c>
    </row>
    <row r="15" spans="2:10" ht="12.75">
      <c r="B15" s="96"/>
      <c r="C15" s="124" t="s">
        <v>14</v>
      </c>
      <c r="D15" s="132">
        <v>10400.98</v>
      </c>
      <c r="E15" s="109"/>
      <c r="F15" s="104"/>
      <c r="G15" s="121"/>
      <c r="J15" s="134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10400.98</v>
      </c>
      <c r="E17" s="43" t="s">
        <v>2</v>
      </c>
      <c r="F17" s="55">
        <f>SUM(F9:F15)</f>
        <v>14860.529999999999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4" sqref="L13:L14"/>
    </sheetView>
  </sheetViews>
  <sheetFormatPr defaultColWidth="9.140625" defaultRowHeight="12.75"/>
  <cols>
    <col min="3" max="3" width="19.28125" style="0" customWidth="1"/>
    <col min="4" max="4" width="16.7109375" style="0" customWidth="1"/>
    <col min="5" max="5" width="18.8515625" style="0" customWidth="1"/>
    <col min="6" max="6" width="15.8515625" style="0" customWidth="1"/>
    <col min="7" max="7" width="16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25043.36</v>
      </c>
      <c r="E8" s="28"/>
      <c r="F8" s="29"/>
      <c r="G8" s="86">
        <f>D12-D15</f>
        <v>2129.59</v>
      </c>
    </row>
    <row r="9" spans="2:7" ht="18.75">
      <c r="B9" s="57">
        <v>2</v>
      </c>
      <c r="C9" s="37" t="s">
        <v>89</v>
      </c>
      <c r="D9" s="59" t="s">
        <v>15</v>
      </c>
      <c r="E9" s="62" t="s">
        <v>36</v>
      </c>
      <c r="F9" s="49">
        <v>30506.4</v>
      </c>
      <c r="G9" s="116"/>
    </row>
    <row r="10" spans="2:7" ht="15.75">
      <c r="B10" s="58"/>
      <c r="C10" s="37" t="s">
        <v>20</v>
      </c>
      <c r="D10" s="60">
        <v>1134.75</v>
      </c>
      <c r="E10" s="62" t="s">
        <v>36</v>
      </c>
      <c r="F10" s="49">
        <v>18125.29</v>
      </c>
      <c r="G10" s="116"/>
    </row>
    <row r="11" spans="2:7" ht="32.25" thickBot="1">
      <c r="B11" s="38"/>
      <c r="C11" s="66" t="s">
        <v>14</v>
      </c>
      <c r="D11" s="48">
        <v>10279.8</v>
      </c>
      <c r="E11" s="62" t="s">
        <v>177</v>
      </c>
      <c r="F11" s="67">
        <v>1602.15</v>
      </c>
      <c r="G11" s="117"/>
    </row>
    <row r="12" spans="2:7" ht="30.75" customHeight="1" thickBot="1">
      <c r="B12" s="89" t="s">
        <v>2</v>
      </c>
      <c r="C12" s="118"/>
      <c r="D12" s="53">
        <f>D10+D11</f>
        <v>11414.55</v>
      </c>
      <c r="E12" s="63"/>
      <c r="F12" s="51"/>
      <c r="G12" s="119" t="s">
        <v>24</v>
      </c>
    </row>
    <row r="13" spans="2:7" ht="32.25" customHeight="1">
      <c r="B13" s="58">
        <v>3</v>
      </c>
      <c r="C13" s="37" t="s">
        <v>89</v>
      </c>
      <c r="D13" s="41" t="s">
        <v>12</v>
      </c>
      <c r="E13" s="63"/>
      <c r="F13" s="51"/>
      <c r="G13" s="120"/>
    </row>
    <row r="14" spans="2:7" ht="39" customHeight="1">
      <c r="B14" s="38"/>
      <c r="C14" s="64" t="s">
        <v>11</v>
      </c>
      <c r="D14" s="60">
        <v>0</v>
      </c>
      <c r="E14" s="63"/>
      <c r="F14" s="51"/>
      <c r="G14" s="93">
        <f>D8+D17-F17</f>
        <v>-15905.520000000004</v>
      </c>
    </row>
    <row r="15" spans="2:7" ht="12.75">
      <c r="B15" s="96"/>
      <c r="C15" s="124" t="s">
        <v>14</v>
      </c>
      <c r="D15" s="132">
        <v>9284.96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9284.96</v>
      </c>
      <c r="E17" s="43" t="s">
        <v>2</v>
      </c>
      <c r="F17" s="55">
        <f>SUM(F9:F15)</f>
        <v>50233.840000000004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7" sqref="L14:L17"/>
    </sheetView>
  </sheetViews>
  <sheetFormatPr defaultColWidth="9.140625" defaultRowHeight="12.75"/>
  <cols>
    <col min="3" max="3" width="20.421875" style="0" customWidth="1"/>
    <col min="4" max="4" width="16.421875" style="0" customWidth="1"/>
    <col min="5" max="5" width="30.57421875" style="0" customWidth="1"/>
    <col min="6" max="6" width="12.2812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48576.59</v>
      </c>
      <c r="E8" s="28"/>
      <c r="F8" s="29"/>
      <c r="G8" s="86">
        <f>D12-D15</f>
        <v>4085.4400000000023</v>
      </c>
    </row>
    <row r="9" spans="2:7" ht="35.25" customHeight="1">
      <c r="B9" s="57">
        <v>2</v>
      </c>
      <c r="C9" s="37" t="s">
        <v>88</v>
      </c>
      <c r="D9" s="59" t="s">
        <v>15</v>
      </c>
      <c r="E9" s="62" t="s">
        <v>178</v>
      </c>
      <c r="F9" s="49">
        <v>1644.98</v>
      </c>
      <c r="G9" s="116"/>
    </row>
    <row r="10" spans="2:7" ht="15.75">
      <c r="B10" s="58"/>
      <c r="C10" s="37" t="s">
        <v>20</v>
      </c>
      <c r="D10" s="60">
        <v>3095.01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17474.4</v>
      </c>
      <c r="E11" s="62"/>
      <c r="F11" s="67"/>
      <c r="G11" s="117"/>
    </row>
    <row r="12" spans="2:7" ht="30" customHeight="1" thickBot="1">
      <c r="B12" s="89" t="s">
        <v>2</v>
      </c>
      <c r="C12" s="118"/>
      <c r="D12" s="53">
        <f>D10+D11</f>
        <v>20569.410000000003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88</v>
      </c>
      <c r="D13" s="41" t="s">
        <v>12</v>
      </c>
      <c r="E13" s="63"/>
      <c r="F13" s="51"/>
      <c r="G13" s="120"/>
    </row>
    <row r="14" spans="2:7" ht="42" customHeight="1">
      <c r="B14" s="38"/>
      <c r="C14" s="64" t="s">
        <v>11</v>
      </c>
      <c r="D14" s="60">
        <v>0</v>
      </c>
      <c r="E14" s="63"/>
      <c r="F14" s="51"/>
      <c r="G14" s="93">
        <f>D8+D17-F17</f>
        <v>63415.579999999994</v>
      </c>
    </row>
    <row r="15" spans="2:7" ht="12.75">
      <c r="B15" s="96"/>
      <c r="C15" s="124" t="s">
        <v>14</v>
      </c>
      <c r="D15" s="132">
        <v>16483.97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16483.97</v>
      </c>
      <c r="E17" s="43" t="s">
        <v>2</v>
      </c>
      <c r="F17" s="55">
        <f>SUM(F9:F15)</f>
        <v>1644.98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L14" sqref="L14"/>
    </sheetView>
  </sheetViews>
  <sheetFormatPr defaultColWidth="9.140625" defaultRowHeight="12.75"/>
  <cols>
    <col min="3" max="3" width="22.140625" style="0" customWidth="1"/>
    <col min="4" max="4" width="17.00390625" style="0" customWidth="1"/>
    <col min="5" max="5" width="22.7109375" style="0" customWidth="1"/>
    <col min="6" max="6" width="12.421875" style="0" customWidth="1"/>
    <col min="7" max="7" width="15.71093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33266.54</v>
      </c>
      <c r="E8" s="28"/>
      <c r="F8" s="29"/>
      <c r="G8" s="86">
        <f>D12-D15</f>
        <v>9017.02</v>
      </c>
    </row>
    <row r="9" spans="2:7" ht="18.75">
      <c r="B9" s="57">
        <v>2</v>
      </c>
      <c r="C9" s="37" t="s">
        <v>90</v>
      </c>
      <c r="D9" s="59" t="s">
        <v>15</v>
      </c>
      <c r="E9" s="62"/>
      <c r="F9" s="49"/>
      <c r="G9" s="116"/>
    </row>
    <row r="10" spans="2:7" ht="15.75">
      <c r="B10" s="58"/>
      <c r="C10" s="37" t="s">
        <v>20</v>
      </c>
      <c r="D10" s="60">
        <v>8386.66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30886.2</v>
      </c>
      <c r="E11" s="62"/>
      <c r="F11" s="67"/>
      <c r="G11" s="117"/>
    </row>
    <row r="12" spans="2:7" ht="30.75" customHeight="1" thickBot="1">
      <c r="B12" s="89" t="s">
        <v>2</v>
      </c>
      <c r="C12" s="118"/>
      <c r="D12" s="53">
        <f>D10+D11</f>
        <v>39272.86</v>
      </c>
      <c r="E12" s="63"/>
      <c r="F12" s="51"/>
      <c r="G12" s="119" t="s">
        <v>24</v>
      </c>
    </row>
    <row r="13" spans="2:7" ht="30.75" customHeight="1">
      <c r="B13" s="58">
        <v>3</v>
      </c>
      <c r="C13" s="37" t="s">
        <v>90</v>
      </c>
      <c r="D13" s="41" t="s">
        <v>12</v>
      </c>
      <c r="E13" s="63"/>
      <c r="F13" s="51"/>
      <c r="G13" s="120"/>
    </row>
    <row r="14" spans="2:7" ht="40.5" customHeight="1">
      <c r="B14" s="38"/>
      <c r="C14" s="64" t="s">
        <v>11</v>
      </c>
      <c r="D14" s="60">
        <v>471.6</v>
      </c>
      <c r="E14" s="63"/>
      <c r="F14" s="51"/>
      <c r="G14" s="93">
        <f>D8+D17-F17</f>
        <v>63993.979999999996</v>
      </c>
    </row>
    <row r="15" spans="2:7" ht="12.75">
      <c r="B15" s="96"/>
      <c r="C15" s="124" t="s">
        <v>14</v>
      </c>
      <c r="D15" s="132">
        <v>30255.84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30727.44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A16" sqref="A16"/>
    </sheetView>
  </sheetViews>
  <sheetFormatPr defaultColWidth="9.140625" defaultRowHeight="12.75"/>
  <cols>
    <col min="3" max="3" width="21.7109375" style="0" customWidth="1"/>
    <col min="4" max="4" width="17.140625" style="0" customWidth="1"/>
    <col min="5" max="5" width="21.57421875" style="0" customWidth="1"/>
    <col min="6" max="6" width="14.57421875" style="0" customWidth="1"/>
    <col min="7" max="7" width="16.71093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12978.51</v>
      </c>
      <c r="E8" s="28"/>
      <c r="F8" s="29"/>
      <c r="G8" s="86">
        <f>D12-D15</f>
        <v>26921.459999999992</v>
      </c>
    </row>
    <row r="9" spans="2:7" ht="18.75">
      <c r="B9" s="57">
        <v>2</v>
      </c>
      <c r="C9" s="37" t="s">
        <v>91</v>
      </c>
      <c r="D9" s="59" t="s">
        <v>15</v>
      </c>
      <c r="E9" s="62" t="s">
        <v>92</v>
      </c>
      <c r="F9" s="49">
        <v>20000</v>
      </c>
      <c r="G9" s="116"/>
    </row>
    <row r="10" spans="2:7" ht="35.25" customHeight="1">
      <c r="B10" s="58"/>
      <c r="C10" s="37" t="s">
        <v>20</v>
      </c>
      <c r="D10" s="60">
        <v>23067.27</v>
      </c>
      <c r="E10" s="62" t="s">
        <v>179</v>
      </c>
      <c r="F10" s="49">
        <v>17438.72</v>
      </c>
      <c r="G10" s="116"/>
    </row>
    <row r="11" spans="2:7" ht="33.75" customHeight="1" thickBot="1">
      <c r="B11" s="38"/>
      <c r="C11" s="66" t="s">
        <v>14</v>
      </c>
      <c r="D11" s="48">
        <v>70484.4</v>
      </c>
      <c r="E11" s="62" t="s">
        <v>180</v>
      </c>
      <c r="F11" s="67">
        <v>4430.02</v>
      </c>
      <c r="G11" s="117"/>
    </row>
    <row r="12" spans="2:7" ht="31.5" customHeight="1" thickBot="1">
      <c r="B12" s="89" t="s">
        <v>2</v>
      </c>
      <c r="C12" s="118"/>
      <c r="D12" s="53">
        <f>D10+D11</f>
        <v>93551.67</v>
      </c>
      <c r="E12" s="63" t="s">
        <v>181</v>
      </c>
      <c r="F12" s="51">
        <v>2045.92</v>
      </c>
      <c r="G12" s="119" t="s">
        <v>24</v>
      </c>
    </row>
    <row r="13" spans="2:7" ht="36" customHeight="1">
      <c r="B13" s="58">
        <v>3</v>
      </c>
      <c r="C13" s="37" t="s">
        <v>91</v>
      </c>
      <c r="D13" s="41" t="s">
        <v>12</v>
      </c>
      <c r="E13" s="63" t="s">
        <v>21</v>
      </c>
      <c r="F13" s="51">
        <v>5600.95</v>
      </c>
      <c r="G13" s="120"/>
    </row>
    <row r="14" spans="2:7" ht="45.75" customHeight="1">
      <c r="B14" s="38"/>
      <c r="C14" s="64" t="s">
        <v>11</v>
      </c>
      <c r="D14" s="60">
        <v>7000</v>
      </c>
      <c r="E14" s="63" t="s">
        <v>182</v>
      </c>
      <c r="F14" s="51">
        <v>1934.45</v>
      </c>
      <c r="G14" s="93">
        <f>D8+D17-F17</f>
        <v>33869.590000000004</v>
      </c>
    </row>
    <row r="15" spans="2:7" ht="12.75">
      <c r="B15" s="96"/>
      <c r="C15" s="124" t="s">
        <v>14</v>
      </c>
      <c r="D15" s="132">
        <v>66630.21</v>
      </c>
      <c r="E15" s="109" t="s">
        <v>179</v>
      </c>
      <c r="F15" s="104">
        <v>1289.07</v>
      </c>
      <c r="G15" s="121"/>
    </row>
    <row r="16" spans="2:7" ht="23.25" customHeight="1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73630.21</v>
      </c>
      <c r="E17" s="43" t="s">
        <v>2</v>
      </c>
      <c r="F17" s="55">
        <f>SUM(F9:F15)</f>
        <v>52739.13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9" sqref="E9:F9"/>
    </sheetView>
  </sheetViews>
  <sheetFormatPr defaultColWidth="9.140625" defaultRowHeight="12.75"/>
  <cols>
    <col min="3" max="3" width="21.28125" style="0" customWidth="1"/>
    <col min="4" max="4" width="16.7109375" style="0" customWidth="1"/>
    <col min="5" max="5" width="25.8515625" style="0" customWidth="1"/>
    <col min="6" max="6" width="16.421875" style="0" customWidth="1"/>
    <col min="7" max="7" width="16.281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58765.97</v>
      </c>
      <c r="E8" s="28"/>
      <c r="F8" s="29"/>
      <c r="G8" s="86">
        <f>D12-D15</f>
        <v>23166.810000000005</v>
      </c>
    </row>
    <row r="9" spans="2:7" ht="48.75" customHeight="1">
      <c r="B9" s="57">
        <v>2</v>
      </c>
      <c r="C9" s="37" t="s">
        <v>93</v>
      </c>
      <c r="D9" s="59" t="s">
        <v>15</v>
      </c>
      <c r="E9" s="62" t="s">
        <v>178</v>
      </c>
      <c r="F9" s="49">
        <v>1644.98</v>
      </c>
      <c r="G9" s="116"/>
    </row>
    <row r="10" spans="2:7" ht="28.5" customHeight="1">
      <c r="B10" s="58"/>
      <c r="C10" s="37" t="s">
        <v>20</v>
      </c>
      <c r="D10" s="60">
        <v>19169.99</v>
      </c>
      <c r="E10" s="62" t="s">
        <v>151</v>
      </c>
      <c r="F10" s="49">
        <v>7140.74</v>
      </c>
      <c r="G10" s="116"/>
    </row>
    <row r="11" spans="2:7" ht="16.5" thickBot="1">
      <c r="B11" s="38"/>
      <c r="C11" s="66" t="s">
        <v>14</v>
      </c>
      <c r="D11" s="48">
        <v>54198</v>
      </c>
      <c r="E11" s="62" t="s">
        <v>61</v>
      </c>
      <c r="F11" s="67">
        <v>4230.04</v>
      </c>
      <c r="G11" s="117"/>
    </row>
    <row r="12" spans="2:7" ht="33.75" customHeight="1" thickBot="1">
      <c r="B12" s="89" t="s">
        <v>2</v>
      </c>
      <c r="C12" s="118"/>
      <c r="D12" s="53">
        <f>D10+D11</f>
        <v>73367.99</v>
      </c>
      <c r="E12" s="63" t="s">
        <v>183</v>
      </c>
      <c r="F12" s="51">
        <v>2122.99</v>
      </c>
      <c r="G12" s="119" t="s">
        <v>24</v>
      </c>
    </row>
    <row r="13" spans="2:7" ht="35.25" customHeight="1">
      <c r="B13" s="58">
        <v>3</v>
      </c>
      <c r="C13" s="37" t="s">
        <v>93</v>
      </c>
      <c r="D13" s="41" t="s">
        <v>12</v>
      </c>
      <c r="E13" s="63" t="s">
        <v>184</v>
      </c>
      <c r="F13" s="51">
        <v>1697.33</v>
      </c>
      <c r="G13" s="120"/>
    </row>
    <row r="14" spans="2:7" ht="44.25" customHeight="1">
      <c r="B14" s="38"/>
      <c r="C14" s="64" t="s">
        <v>11</v>
      </c>
      <c r="D14" s="60">
        <v>7000</v>
      </c>
      <c r="E14" s="63" t="s">
        <v>185</v>
      </c>
      <c r="F14" s="51">
        <v>3015.26</v>
      </c>
      <c r="G14" s="93">
        <f>D8+D17-F17</f>
        <v>96115.81</v>
      </c>
    </row>
    <row r="15" spans="2:7" ht="12.75">
      <c r="B15" s="96"/>
      <c r="C15" s="124" t="s">
        <v>14</v>
      </c>
      <c r="D15" s="132">
        <v>50201.18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57201.18</v>
      </c>
      <c r="E17" s="43" t="s">
        <v>2</v>
      </c>
      <c r="F17" s="55">
        <f>SUM(F9:F15)</f>
        <v>19851.339999999997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21.7109375" style="0" customWidth="1"/>
    <col min="4" max="4" width="19.140625" style="0" customWidth="1"/>
    <col min="5" max="5" width="22.00390625" style="0" customWidth="1"/>
    <col min="6" max="6" width="14.57421875" style="0" customWidth="1"/>
    <col min="7" max="7" width="16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88128.52</v>
      </c>
      <c r="E8" s="28"/>
      <c r="F8" s="29"/>
      <c r="G8" s="86">
        <f>D12-D15</f>
        <v>14794.849999999991</v>
      </c>
    </row>
    <row r="9" spans="2:7" ht="30" customHeight="1">
      <c r="B9" s="57">
        <v>2</v>
      </c>
      <c r="C9" s="37" t="s">
        <v>94</v>
      </c>
      <c r="D9" s="59" t="s">
        <v>15</v>
      </c>
      <c r="E9" s="62" t="s">
        <v>36</v>
      </c>
      <c r="F9" s="49">
        <v>12983.33</v>
      </c>
      <c r="G9" s="116"/>
    </row>
    <row r="10" spans="2:7" ht="47.25">
      <c r="B10" s="58"/>
      <c r="C10" s="37" t="s">
        <v>20</v>
      </c>
      <c r="D10" s="60">
        <v>14213.54</v>
      </c>
      <c r="E10" s="62" t="s">
        <v>178</v>
      </c>
      <c r="F10" s="49">
        <v>1644.98</v>
      </c>
      <c r="G10" s="116"/>
    </row>
    <row r="11" spans="2:7" ht="32.25" thickBot="1">
      <c r="B11" s="38"/>
      <c r="C11" s="66" t="s">
        <v>14</v>
      </c>
      <c r="D11" s="48">
        <v>53773.2</v>
      </c>
      <c r="E11" s="62" t="s">
        <v>35</v>
      </c>
      <c r="F11" s="67">
        <v>5581.76</v>
      </c>
      <c r="G11" s="117"/>
    </row>
    <row r="12" spans="2:7" ht="31.5" customHeight="1" thickBot="1">
      <c r="B12" s="89" t="s">
        <v>2</v>
      </c>
      <c r="C12" s="118"/>
      <c r="D12" s="53">
        <f>D10+D11</f>
        <v>67986.73999999999</v>
      </c>
      <c r="E12" s="63" t="s">
        <v>186</v>
      </c>
      <c r="F12" s="51">
        <v>1776.49</v>
      </c>
      <c r="G12" s="119" t="s">
        <v>24</v>
      </c>
    </row>
    <row r="13" spans="2:7" ht="32.25" customHeight="1">
      <c r="B13" s="58">
        <v>3</v>
      </c>
      <c r="C13" s="37" t="s">
        <v>94</v>
      </c>
      <c r="D13" s="41" t="s">
        <v>12</v>
      </c>
      <c r="E13" s="63"/>
      <c r="F13" s="51"/>
      <c r="G13" s="120"/>
    </row>
    <row r="14" spans="2:7" ht="52.5" customHeight="1">
      <c r="B14" s="38"/>
      <c r="C14" s="64" t="s">
        <v>11</v>
      </c>
      <c r="D14" s="60">
        <v>7000</v>
      </c>
      <c r="E14" s="63"/>
      <c r="F14" s="51"/>
      <c r="G14" s="93">
        <f>D8+D17-F17</f>
        <v>126333.85</v>
      </c>
    </row>
    <row r="15" spans="2:7" ht="12.75">
      <c r="B15" s="96"/>
      <c r="C15" s="124" t="s">
        <v>14</v>
      </c>
      <c r="D15" s="132">
        <v>53191.89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60191.89</v>
      </c>
      <c r="E17" s="43" t="s">
        <v>2</v>
      </c>
      <c r="F17" s="55">
        <f>SUM(F9:F15)</f>
        <v>21986.56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K12" sqref="K12"/>
    </sheetView>
  </sheetViews>
  <sheetFormatPr defaultColWidth="9.140625" defaultRowHeight="12.75"/>
  <cols>
    <col min="3" max="3" width="20.57421875" style="0" customWidth="1"/>
    <col min="4" max="4" width="16.421875" style="0" customWidth="1"/>
    <col min="5" max="5" width="27.00390625" style="0" customWidth="1"/>
    <col min="6" max="6" width="14.00390625" style="0" customWidth="1"/>
    <col min="7" max="7" width="16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97042.77</v>
      </c>
      <c r="E8" s="28"/>
      <c r="F8" s="29"/>
      <c r="G8" s="86">
        <f>D12-D15</f>
        <v>22091.53</v>
      </c>
    </row>
    <row r="9" spans="2:7" ht="18.75">
      <c r="B9" s="57">
        <v>2</v>
      </c>
      <c r="C9" s="37" t="s">
        <v>95</v>
      </c>
      <c r="D9" s="59" t="s">
        <v>15</v>
      </c>
      <c r="E9" s="62" t="s">
        <v>187</v>
      </c>
      <c r="F9" s="49">
        <v>214619.77</v>
      </c>
      <c r="G9" s="116"/>
    </row>
    <row r="10" spans="2:7" ht="15.75">
      <c r="B10" s="58"/>
      <c r="C10" s="37" t="s">
        <v>20</v>
      </c>
      <c r="D10" s="60">
        <v>20700.92</v>
      </c>
      <c r="E10" s="62" t="s">
        <v>21</v>
      </c>
      <c r="F10" s="49">
        <v>2178</v>
      </c>
      <c r="G10" s="116"/>
    </row>
    <row r="11" spans="2:7" ht="33.75" customHeight="1" thickBot="1">
      <c r="B11" s="38"/>
      <c r="C11" s="66" t="s">
        <v>14</v>
      </c>
      <c r="D11" s="48">
        <v>100653.84</v>
      </c>
      <c r="E11" s="62" t="s">
        <v>188</v>
      </c>
      <c r="F11" s="67">
        <v>1967.48</v>
      </c>
      <c r="G11" s="117"/>
    </row>
    <row r="12" spans="2:7" ht="30.75" customHeight="1" thickBot="1">
      <c r="B12" s="89" t="s">
        <v>2</v>
      </c>
      <c r="C12" s="118"/>
      <c r="D12" s="53">
        <f>D10+D11</f>
        <v>121354.76</v>
      </c>
      <c r="E12" s="62" t="s">
        <v>189</v>
      </c>
      <c r="F12" s="51">
        <v>35223.45</v>
      </c>
      <c r="G12" s="119" t="s">
        <v>24</v>
      </c>
    </row>
    <row r="13" spans="2:7" ht="39" customHeight="1">
      <c r="B13" s="58">
        <v>3</v>
      </c>
      <c r="C13" s="37" t="s">
        <v>95</v>
      </c>
      <c r="D13" s="41" t="s">
        <v>12</v>
      </c>
      <c r="E13" s="63"/>
      <c r="F13" s="51"/>
      <c r="G13" s="120"/>
    </row>
    <row r="14" spans="2:7" ht="42" customHeight="1">
      <c r="B14" s="38"/>
      <c r="C14" s="64" t="s">
        <v>11</v>
      </c>
      <c r="D14" s="60">
        <v>7000</v>
      </c>
      <c r="E14" s="63"/>
      <c r="F14" s="51"/>
      <c r="G14" s="93">
        <f>D8+D17-F17</f>
        <v>-50682.70000000001</v>
      </c>
    </row>
    <row r="15" spans="2:7" ht="12.75">
      <c r="B15" s="96"/>
      <c r="C15" s="124" t="s">
        <v>14</v>
      </c>
      <c r="D15" s="132">
        <v>99263.23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106263.23</v>
      </c>
      <c r="E17" s="43" t="s">
        <v>2</v>
      </c>
      <c r="F17" s="55">
        <f>SUM(F9:F15)</f>
        <v>253988.7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0.8515625" style="0" customWidth="1"/>
    <col min="4" max="4" width="15.8515625" style="0" customWidth="1"/>
    <col min="5" max="5" width="22.7109375" style="0" customWidth="1"/>
    <col min="6" max="6" width="13.57421875" style="0" customWidth="1"/>
    <col min="7" max="7" width="15.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206808.92</v>
      </c>
      <c r="E8" s="28"/>
      <c r="F8" s="29"/>
      <c r="G8" s="86">
        <f>D12-D15</f>
        <v>36939.90000000001</v>
      </c>
    </row>
    <row r="9" spans="2:7" ht="35.25" customHeight="1">
      <c r="B9" s="57">
        <v>2</v>
      </c>
      <c r="C9" s="37" t="s">
        <v>96</v>
      </c>
      <c r="D9" s="59" t="s">
        <v>15</v>
      </c>
      <c r="E9" s="62" t="s">
        <v>191</v>
      </c>
      <c r="F9" s="49">
        <v>24361.85</v>
      </c>
      <c r="G9" s="116"/>
    </row>
    <row r="10" spans="2:7" ht="29.25" customHeight="1">
      <c r="B10" s="58"/>
      <c r="C10" s="37" t="s">
        <v>20</v>
      </c>
      <c r="D10" s="68">
        <v>27346.46</v>
      </c>
      <c r="E10" s="62" t="s">
        <v>190</v>
      </c>
      <c r="F10" s="49">
        <v>3862.85</v>
      </c>
      <c r="G10" s="116"/>
    </row>
    <row r="11" spans="2:7" ht="36" customHeight="1" thickBot="1">
      <c r="B11" s="38"/>
      <c r="C11" s="66" t="s">
        <v>14</v>
      </c>
      <c r="D11" s="48">
        <v>100615.2</v>
      </c>
      <c r="E11" s="62" t="s">
        <v>192</v>
      </c>
      <c r="F11" s="67">
        <v>180572.13</v>
      </c>
      <c r="G11" s="117"/>
    </row>
    <row r="12" spans="2:7" ht="31.5" customHeight="1" thickBot="1">
      <c r="B12" s="89" t="s">
        <v>2</v>
      </c>
      <c r="C12" s="118"/>
      <c r="D12" s="53">
        <f>D10+D11</f>
        <v>127961.66</v>
      </c>
      <c r="E12" s="63" t="s">
        <v>193</v>
      </c>
      <c r="F12" s="51">
        <v>22444.46</v>
      </c>
      <c r="G12" s="119" t="s">
        <v>24</v>
      </c>
    </row>
    <row r="13" spans="2:7" ht="32.25" customHeight="1">
      <c r="B13" s="58">
        <v>3</v>
      </c>
      <c r="C13" s="37" t="s">
        <v>96</v>
      </c>
      <c r="D13" s="41" t="s">
        <v>12</v>
      </c>
      <c r="E13" s="63"/>
      <c r="F13" s="51"/>
      <c r="G13" s="120"/>
    </row>
    <row r="14" spans="2:7" ht="41.25" customHeight="1">
      <c r="B14" s="38"/>
      <c r="C14" s="64" t="s">
        <v>11</v>
      </c>
      <c r="D14" s="60">
        <v>7000</v>
      </c>
      <c r="E14" s="63"/>
      <c r="F14" s="51"/>
      <c r="G14" s="93">
        <f>D8+D17-F17</f>
        <v>73589.38999999998</v>
      </c>
    </row>
    <row r="15" spans="2:7" ht="12.75">
      <c r="B15" s="96"/>
      <c r="C15" s="124" t="s">
        <v>14</v>
      </c>
      <c r="D15" s="132">
        <v>91021.76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98021.76</v>
      </c>
      <c r="E17" s="43" t="s">
        <v>2</v>
      </c>
      <c r="F17" s="55">
        <f>SUM(F9:F15)</f>
        <v>231241.29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20.8515625" style="0" customWidth="1"/>
    <col min="4" max="4" width="16.00390625" style="0" customWidth="1"/>
    <col min="5" max="5" width="22.00390625" style="0" customWidth="1"/>
    <col min="6" max="6" width="13.421875" style="0" customWidth="1"/>
    <col min="7" max="7" width="16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135">
        <v>77901.86</v>
      </c>
      <c r="E8" s="28"/>
      <c r="F8" s="29"/>
      <c r="G8" s="86">
        <f>D12-D15</f>
        <v>20620.629999999997</v>
      </c>
    </row>
    <row r="9" spans="2:7" ht="42.75" customHeight="1">
      <c r="B9" s="57">
        <v>2</v>
      </c>
      <c r="C9" s="37" t="s">
        <v>97</v>
      </c>
      <c r="D9" s="59" t="s">
        <v>15</v>
      </c>
      <c r="E9" s="62" t="s">
        <v>194</v>
      </c>
      <c r="F9" s="49">
        <v>148718</v>
      </c>
      <c r="G9" s="116"/>
    </row>
    <row r="10" spans="2:7" ht="31.5">
      <c r="B10" s="58"/>
      <c r="C10" s="37" t="s">
        <v>20</v>
      </c>
      <c r="D10" s="60">
        <v>16790.05</v>
      </c>
      <c r="E10" s="62" t="s">
        <v>35</v>
      </c>
      <c r="F10" s="49">
        <v>8568.46</v>
      </c>
      <c r="G10" s="116"/>
    </row>
    <row r="11" spans="2:7" ht="16.5" thickBot="1">
      <c r="B11" s="38"/>
      <c r="C11" s="66" t="s">
        <v>14</v>
      </c>
      <c r="D11" s="48">
        <v>60771.6</v>
      </c>
      <c r="E11" s="62" t="s">
        <v>36</v>
      </c>
      <c r="F11" s="67">
        <v>5788.71</v>
      </c>
      <c r="G11" s="117"/>
    </row>
    <row r="12" spans="2:7" ht="33.75" customHeight="1" thickBot="1">
      <c r="B12" s="89" t="s">
        <v>2</v>
      </c>
      <c r="C12" s="118"/>
      <c r="D12" s="53">
        <f>D10+D11</f>
        <v>77561.65</v>
      </c>
      <c r="E12" s="63" t="s">
        <v>195</v>
      </c>
      <c r="F12" s="51">
        <v>4651.94</v>
      </c>
      <c r="G12" s="119" t="s">
        <v>24</v>
      </c>
    </row>
    <row r="13" spans="2:7" ht="35.25" customHeight="1">
      <c r="B13" s="58">
        <v>3</v>
      </c>
      <c r="C13" s="37" t="s">
        <v>97</v>
      </c>
      <c r="D13" s="41" t="s">
        <v>12</v>
      </c>
      <c r="E13" s="62" t="s">
        <v>133</v>
      </c>
      <c r="F13" s="51">
        <v>8000</v>
      </c>
      <c r="G13" s="120"/>
    </row>
    <row r="14" spans="2:7" ht="42.75" customHeight="1">
      <c r="B14" s="38"/>
      <c r="C14" s="64" t="s">
        <v>11</v>
      </c>
      <c r="D14" s="60">
        <v>7000</v>
      </c>
      <c r="E14" s="63" t="s">
        <v>196</v>
      </c>
      <c r="F14" s="51">
        <v>24785.31</v>
      </c>
      <c r="G14" s="93">
        <f>D8+D17-F17</f>
        <v>-59964.59999999998</v>
      </c>
    </row>
    <row r="15" spans="2:7" ht="12.75">
      <c r="B15" s="96"/>
      <c r="C15" s="124" t="s">
        <v>14</v>
      </c>
      <c r="D15" s="132">
        <v>56941.02</v>
      </c>
      <c r="E15" s="109" t="s">
        <v>197</v>
      </c>
      <c r="F15" s="104">
        <v>1295.06</v>
      </c>
      <c r="G15" s="121"/>
    </row>
    <row r="16" spans="2:7" ht="24.75" customHeight="1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63941.02</v>
      </c>
      <c r="E17" s="43" t="s">
        <v>2</v>
      </c>
      <c r="F17" s="55">
        <f>SUM(F9:F15)</f>
        <v>201807.47999999998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J22"/>
  <sheetViews>
    <sheetView zoomScalePageLayoutView="0" workbookViewId="0" topLeftCell="A1">
      <selection activeCell="D15" sqref="D15:D16"/>
    </sheetView>
  </sheetViews>
  <sheetFormatPr defaultColWidth="9.140625" defaultRowHeight="12.75"/>
  <cols>
    <col min="3" max="3" width="22.5742187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69" t="s">
        <v>5</v>
      </c>
      <c r="C3" s="69"/>
      <c r="D3" s="69"/>
      <c r="E3" s="69"/>
      <c r="F3" s="69"/>
      <c r="G3" s="69"/>
    </row>
    <row r="4" spans="2:7" ht="13.5" customHeight="1" thickBot="1">
      <c r="B4" s="112"/>
      <c r="C4" s="112"/>
      <c r="D4" s="112"/>
      <c r="E4" s="112"/>
      <c r="F4" s="112"/>
      <c r="G4" s="112"/>
    </row>
    <row r="5" spans="2:7" ht="12.75" customHeight="1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5.75" customHeight="1" thickBot="1">
      <c r="B7" s="73"/>
      <c r="C7" s="76"/>
      <c r="D7" s="114"/>
      <c r="E7" s="73"/>
      <c r="F7" s="82"/>
      <c r="G7" s="85"/>
    </row>
    <row r="8" spans="2:7" ht="15.75" customHeight="1" thickBot="1">
      <c r="B8" s="57">
        <v>1</v>
      </c>
      <c r="C8" s="42" t="s">
        <v>17</v>
      </c>
      <c r="D8" s="54">
        <v>53984.96</v>
      </c>
      <c r="E8" s="28"/>
      <c r="F8" s="29"/>
      <c r="G8" s="86">
        <f>D12-D15</f>
        <v>12949.930000000008</v>
      </c>
    </row>
    <row r="9" spans="2:7" ht="33" customHeight="1">
      <c r="B9" s="57">
        <v>2</v>
      </c>
      <c r="C9" s="37" t="s">
        <v>26</v>
      </c>
      <c r="D9" s="59" t="s">
        <v>15</v>
      </c>
      <c r="E9" s="62" t="s">
        <v>28</v>
      </c>
      <c r="F9" s="49">
        <v>2800</v>
      </c>
      <c r="G9" s="116"/>
    </row>
    <row r="10" spans="2:7" ht="30.75" customHeight="1">
      <c r="B10" s="58"/>
      <c r="C10" s="37" t="s">
        <v>20</v>
      </c>
      <c r="D10" s="60">
        <v>9658.2</v>
      </c>
      <c r="E10" s="62" t="s">
        <v>114</v>
      </c>
      <c r="F10" s="49">
        <v>7645.85</v>
      </c>
      <c r="G10" s="116"/>
    </row>
    <row r="11" spans="2:7" ht="31.5" customHeight="1" thickBot="1">
      <c r="B11" s="38"/>
      <c r="C11" s="66" t="s">
        <v>14</v>
      </c>
      <c r="D11" s="48">
        <v>24623.4</v>
      </c>
      <c r="E11" s="63" t="s">
        <v>115</v>
      </c>
      <c r="F11" s="50">
        <v>10071.52</v>
      </c>
      <c r="G11" s="117"/>
    </row>
    <row r="12" spans="2:7" ht="27" customHeight="1" thickBot="1">
      <c r="B12" s="89" t="s">
        <v>2</v>
      </c>
      <c r="C12" s="118"/>
      <c r="D12" s="53">
        <f>D10+D11</f>
        <v>34281.600000000006</v>
      </c>
      <c r="E12" s="63"/>
      <c r="F12" s="51"/>
      <c r="G12" s="119" t="s">
        <v>24</v>
      </c>
    </row>
    <row r="13" spans="2:7" ht="24" customHeight="1">
      <c r="B13" s="58">
        <v>3</v>
      </c>
      <c r="C13" s="37" t="s">
        <v>26</v>
      </c>
      <c r="D13" s="41" t="s">
        <v>12</v>
      </c>
      <c r="E13" s="63"/>
      <c r="F13" s="51"/>
      <c r="G13" s="120"/>
    </row>
    <row r="14" spans="2:7" ht="42.75" customHeight="1">
      <c r="B14" s="38"/>
      <c r="C14" s="39" t="s">
        <v>11</v>
      </c>
      <c r="D14" s="52">
        <v>0</v>
      </c>
      <c r="E14" s="63"/>
      <c r="F14" s="51"/>
      <c r="G14" s="93">
        <f>D8+D17-F17</f>
        <v>54799.26</v>
      </c>
    </row>
    <row r="15" spans="2:10" ht="12.75" customHeight="1">
      <c r="B15" s="96"/>
      <c r="C15" s="124" t="s">
        <v>14</v>
      </c>
      <c r="D15" s="126">
        <v>21331.67</v>
      </c>
      <c r="E15" s="109"/>
      <c r="F15" s="104"/>
      <c r="G15" s="121"/>
      <c r="J15" s="115"/>
    </row>
    <row r="16" spans="2:10" ht="13.5" customHeight="1" thickBot="1">
      <c r="B16" s="123"/>
      <c r="C16" s="125"/>
      <c r="D16" s="127"/>
      <c r="E16" s="128"/>
      <c r="F16" s="129"/>
      <c r="G16" s="121"/>
      <c r="J16" s="115"/>
    </row>
    <row r="17" spans="2:7" ht="27.75" customHeight="1" thickBot="1">
      <c r="B17" s="106" t="s">
        <v>2</v>
      </c>
      <c r="C17" s="111"/>
      <c r="D17" s="56">
        <f>D14+D15</f>
        <v>21331.67</v>
      </c>
      <c r="E17" s="43" t="s">
        <v>2</v>
      </c>
      <c r="F17" s="55">
        <f>SUM(F9:F15)</f>
        <v>20517.370000000003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8"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B3:G22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0.7109375" style="0" customWidth="1"/>
    <col min="4" max="4" width="17.851562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-36717.6</v>
      </c>
      <c r="E8" s="28"/>
      <c r="F8" s="29"/>
      <c r="G8" s="86">
        <f>D12-D15</f>
        <v>8529.900000000001</v>
      </c>
    </row>
    <row r="9" spans="2:7" ht="35.25" customHeight="1">
      <c r="B9" s="57">
        <v>2</v>
      </c>
      <c r="C9" s="37" t="s">
        <v>98</v>
      </c>
      <c r="D9" s="59" t="s">
        <v>15</v>
      </c>
      <c r="E9" s="62" t="s">
        <v>28</v>
      </c>
      <c r="F9" s="49">
        <v>4000</v>
      </c>
      <c r="G9" s="116"/>
    </row>
    <row r="10" spans="2:7" ht="31.5" customHeight="1">
      <c r="B10" s="58"/>
      <c r="C10" s="37" t="s">
        <v>20</v>
      </c>
      <c r="D10" s="68">
        <v>5820.2</v>
      </c>
      <c r="E10" s="62" t="s">
        <v>177</v>
      </c>
      <c r="F10" s="49">
        <v>3204.3</v>
      </c>
      <c r="G10" s="116"/>
    </row>
    <row r="11" spans="2:7" ht="31.5" customHeight="1" thickBot="1">
      <c r="B11" s="38"/>
      <c r="C11" s="66" t="s">
        <v>14</v>
      </c>
      <c r="D11" s="48">
        <v>47116.8</v>
      </c>
      <c r="E11" s="62" t="s">
        <v>35</v>
      </c>
      <c r="F11" s="67">
        <v>5026.67</v>
      </c>
      <c r="G11" s="117"/>
    </row>
    <row r="12" spans="2:7" ht="31.5" customHeight="1" thickBot="1">
      <c r="B12" s="89" t="s">
        <v>2</v>
      </c>
      <c r="C12" s="118"/>
      <c r="D12" s="53">
        <f>D10+D11</f>
        <v>52937</v>
      </c>
      <c r="E12" s="62" t="s">
        <v>35</v>
      </c>
      <c r="F12" s="51">
        <v>440.14</v>
      </c>
      <c r="G12" s="119" t="s">
        <v>24</v>
      </c>
    </row>
    <row r="13" spans="2:7" ht="32.25" customHeight="1">
      <c r="B13" s="58">
        <v>3</v>
      </c>
      <c r="C13" s="37" t="s">
        <v>98</v>
      </c>
      <c r="D13" s="41" t="s">
        <v>12</v>
      </c>
      <c r="E13" s="62" t="s">
        <v>199</v>
      </c>
      <c r="F13" s="51">
        <v>3086.46</v>
      </c>
      <c r="G13" s="120"/>
    </row>
    <row r="14" spans="2:7" ht="41.25" customHeight="1">
      <c r="B14" s="38"/>
      <c r="C14" s="64" t="s">
        <v>11</v>
      </c>
      <c r="D14" s="60">
        <v>7000</v>
      </c>
      <c r="E14" s="62" t="s">
        <v>198</v>
      </c>
      <c r="F14" s="51">
        <v>31513.94</v>
      </c>
      <c r="G14" s="93">
        <f>D8+D17-F17</f>
        <v>-32582.009999999995</v>
      </c>
    </row>
    <row r="15" spans="2:7" ht="12.75">
      <c r="B15" s="96"/>
      <c r="C15" s="124" t="s">
        <v>14</v>
      </c>
      <c r="D15" s="132">
        <v>44407.1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51407.1</v>
      </c>
      <c r="E17" s="43" t="s">
        <v>2</v>
      </c>
      <c r="F17" s="55">
        <f>SUM(F9:F15)</f>
        <v>47271.509999999995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I13" sqref="I13"/>
    </sheetView>
  </sheetViews>
  <sheetFormatPr defaultColWidth="9.140625" defaultRowHeight="12.75"/>
  <cols>
    <col min="3" max="3" width="20.8515625" style="0" customWidth="1"/>
    <col min="4" max="4" width="15.7109375" style="0" customWidth="1"/>
    <col min="5" max="5" width="23.8515625" style="0" customWidth="1"/>
    <col min="6" max="6" width="15.851562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-6111.64</v>
      </c>
      <c r="E8" s="28"/>
      <c r="F8" s="29"/>
      <c r="G8" s="86">
        <f>D12-D15</f>
        <v>6450.879999999997</v>
      </c>
    </row>
    <row r="9" spans="2:7" ht="36.75" customHeight="1">
      <c r="B9" s="57">
        <v>2</v>
      </c>
      <c r="C9" s="37" t="s">
        <v>99</v>
      </c>
      <c r="D9" s="59" t="s">
        <v>15</v>
      </c>
      <c r="E9" s="62" t="s">
        <v>21</v>
      </c>
      <c r="F9" s="49">
        <v>3871.88</v>
      </c>
      <c r="G9" s="116"/>
    </row>
    <row r="10" spans="2:7" ht="31.5" customHeight="1">
      <c r="B10" s="58"/>
      <c r="C10" s="37" t="s">
        <v>20</v>
      </c>
      <c r="D10" s="68">
        <v>6104.71</v>
      </c>
      <c r="E10" s="62" t="s">
        <v>35</v>
      </c>
      <c r="F10" s="49">
        <v>633.43</v>
      </c>
      <c r="G10" s="116"/>
    </row>
    <row r="11" spans="2:7" ht="36.75" customHeight="1" thickBot="1">
      <c r="B11" s="38"/>
      <c r="C11" s="66" t="s">
        <v>14</v>
      </c>
      <c r="D11" s="48">
        <v>26268</v>
      </c>
      <c r="E11" s="62" t="s">
        <v>200</v>
      </c>
      <c r="F11" s="67">
        <v>5001.62</v>
      </c>
      <c r="G11" s="117"/>
    </row>
    <row r="12" spans="2:7" ht="33" customHeight="1" thickBot="1">
      <c r="B12" s="89" t="s">
        <v>2</v>
      </c>
      <c r="C12" s="118"/>
      <c r="D12" s="53">
        <f>D10+D11</f>
        <v>32372.71</v>
      </c>
      <c r="E12" s="63"/>
      <c r="F12" s="51"/>
      <c r="G12" s="119" t="s">
        <v>24</v>
      </c>
    </row>
    <row r="13" spans="2:7" ht="36" customHeight="1">
      <c r="B13" s="58">
        <v>3</v>
      </c>
      <c r="C13" s="37" t="s">
        <v>99</v>
      </c>
      <c r="D13" s="41" t="s">
        <v>12</v>
      </c>
      <c r="E13" s="63"/>
      <c r="F13" s="51"/>
      <c r="G13" s="120"/>
    </row>
    <row r="14" spans="2:7" ht="48.75" customHeight="1">
      <c r="B14" s="38"/>
      <c r="C14" s="64" t="s">
        <v>11</v>
      </c>
      <c r="D14" s="60">
        <v>2500</v>
      </c>
      <c r="E14" s="63"/>
      <c r="F14" s="51"/>
      <c r="G14" s="93">
        <f>D8+D17-F17</f>
        <v>12803.260000000002</v>
      </c>
    </row>
    <row r="15" spans="2:7" ht="12.75">
      <c r="B15" s="96"/>
      <c r="C15" s="124" t="s">
        <v>14</v>
      </c>
      <c r="D15" s="132">
        <v>25921.83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28421.83</v>
      </c>
      <c r="E17" s="43" t="s">
        <v>2</v>
      </c>
      <c r="F17" s="55">
        <f>SUM(F9:F15)</f>
        <v>9506.93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3" sqref="K13"/>
    </sheetView>
  </sheetViews>
  <sheetFormatPr defaultColWidth="9.140625" defaultRowHeight="12.75"/>
  <cols>
    <col min="3" max="3" width="21.57421875" style="0" customWidth="1"/>
    <col min="4" max="4" width="15.7109375" style="0" customWidth="1"/>
    <col min="5" max="5" width="23.421875" style="0" customWidth="1"/>
    <col min="6" max="6" width="12.57421875" style="0" customWidth="1"/>
    <col min="7" max="7" width="16.14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48942.61</v>
      </c>
      <c r="E8" s="28"/>
      <c r="F8" s="29"/>
      <c r="G8" s="86">
        <f>D12-D15</f>
        <v>7998.189999999995</v>
      </c>
    </row>
    <row r="9" spans="2:7" ht="40.5" customHeight="1">
      <c r="B9" s="57">
        <v>2</v>
      </c>
      <c r="C9" s="37" t="s">
        <v>100</v>
      </c>
      <c r="D9" s="59" t="s">
        <v>15</v>
      </c>
      <c r="E9" s="62" t="s">
        <v>201</v>
      </c>
      <c r="F9" s="49">
        <v>13807.47</v>
      </c>
      <c r="G9" s="116"/>
    </row>
    <row r="10" spans="2:7" ht="23.25" customHeight="1">
      <c r="B10" s="58"/>
      <c r="C10" s="37" t="s">
        <v>20</v>
      </c>
      <c r="D10" s="60">
        <v>7706.1</v>
      </c>
      <c r="E10" s="62"/>
      <c r="F10" s="49"/>
      <c r="G10" s="116"/>
    </row>
    <row r="11" spans="2:7" ht="16.5" thickBot="1">
      <c r="B11" s="38"/>
      <c r="C11" s="66" t="s">
        <v>14</v>
      </c>
      <c r="D11" s="48">
        <v>37707.6</v>
      </c>
      <c r="E11" s="62"/>
      <c r="F11" s="67"/>
      <c r="G11" s="117"/>
    </row>
    <row r="12" spans="2:7" ht="28.5" customHeight="1" thickBot="1">
      <c r="B12" s="89" t="s">
        <v>2</v>
      </c>
      <c r="C12" s="118"/>
      <c r="D12" s="53">
        <f>D10+D11</f>
        <v>45413.7</v>
      </c>
      <c r="E12" s="63"/>
      <c r="F12" s="51"/>
      <c r="G12" s="119" t="s">
        <v>24</v>
      </c>
    </row>
    <row r="13" spans="2:7" ht="33.75" customHeight="1">
      <c r="B13" s="58">
        <v>3</v>
      </c>
      <c r="C13" s="37" t="s">
        <v>100</v>
      </c>
      <c r="D13" s="41" t="s">
        <v>12</v>
      </c>
      <c r="E13" s="63"/>
      <c r="F13" s="51"/>
      <c r="G13" s="120"/>
    </row>
    <row r="14" spans="2:7" ht="37.5" customHeight="1">
      <c r="B14" s="38"/>
      <c r="C14" s="64" t="s">
        <v>11</v>
      </c>
      <c r="D14" s="60">
        <v>2500</v>
      </c>
      <c r="E14" s="63"/>
      <c r="F14" s="51"/>
      <c r="G14" s="93">
        <f>D8+D17-F17</f>
        <v>75050.65</v>
      </c>
    </row>
    <row r="15" spans="2:7" ht="12.75">
      <c r="B15" s="96"/>
      <c r="C15" s="124" t="s">
        <v>14</v>
      </c>
      <c r="D15" s="132">
        <v>37415.51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39915.51</v>
      </c>
      <c r="E17" s="43" t="s">
        <v>2</v>
      </c>
      <c r="F17" s="55">
        <f>SUM(F9:F15)</f>
        <v>13807.47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3" sqref="K13"/>
    </sheetView>
  </sheetViews>
  <sheetFormatPr defaultColWidth="9.140625" defaultRowHeight="12.75"/>
  <cols>
    <col min="3" max="3" width="21.140625" style="0" customWidth="1"/>
    <col min="4" max="4" width="16.421875" style="0" customWidth="1"/>
    <col min="5" max="5" width="20.140625" style="0" customWidth="1"/>
    <col min="6" max="6" width="13.14062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65301.95</v>
      </c>
      <c r="E8" s="28"/>
      <c r="F8" s="29"/>
      <c r="G8" s="86">
        <f>D12-D15</f>
        <v>8037.600000000002</v>
      </c>
    </row>
    <row r="9" spans="2:7" ht="18.75">
      <c r="B9" s="57">
        <v>2</v>
      </c>
      <c r="C9" s="37" t="s">
        <v>101</v>
      </c>
      <c r="D9" s="59" t="s">
        <v>15</v>
      </c>
      <c r="E9" s="62" t="s">
        <v>202</v>
      </c>
      <c r="F9" s="49">
        <v>2185</v>
      </c>
      <c r="G9" s="116"/>
    </row>
    <row r="10" spans="2:7" ht="47.25">
      <c r="B10" s="58"/>
      <c r="C10" s="37" t="s">
        <v>20</v>
      </c>
      <c r="D10" s="60">
        <v>5387.08</v>
      </c>
      <c r="E10" s="62" t="s">
        <v>178</v>
      </c>
      <c r="F10" s="49">
        <v>1644.98</v>
      </c>
      <c r="G10" s="116"/>
    </row>
    <row r="11" spans="2:7" ht="36.75" customHeight="1" thickBot="1">
      <c r="B11" s="38"/>
      <c r="C11" s="66" t="s">
        <v>14</v>
      </c>
      <c r="D11" s="48">
        <v>26241</v>
      </c>
      <c r="E11" s="62" t="s">
        <v>203</v>
      </c>
      <c r="F11" s="67">
        <v>40000</v>
      </c>
      <c r="G11" s="117"/>
    </row>
    <row r="12" spans="2:7" ht="33.75" customHeight="1" thickBot="1">
      <c r="B12" s="89" t="s">
        <v>2</v>
      </c>
      <c r="C12" s="118"/>
      <c r="D12" s="53">
        <f>D10+D11</f>
        <v>31628.08</v>
      </c>
      <c r="E12" s="63" t="s">
        <v>204</v>
      </c>
      <c r="F12" s="51">
        <v>30000</v>
      </c>
      <c r="G12" s="119" t="s">
        <v>24</v>
      </c>
    </row>
    <row r="13" spans="2:7" ht="36.75" customHeight="1">
      <c r="B13" s="58">
        <v>3</v>
      </c>
      <c r="C13" s="37" t="s">
        <v>101</v>
      </c>
      <c r="D13" s="41" t="s">
        <v>12</v>
      </c>
      <c r="E13" s="63"/>
      <c r="F13" s="51"/>
      <c r="G13" s="120"/>
    </row>
    <row r="14" spans="2:7" ht="38.25">
      <c r="B14" s="38"/>
      <c r="C14" s="64" t="s">
        <v>11</v>
      </c>
      <c r="D14" s="60">
        <v>2500</v>
      </c>
      <c r="E14" s="63"/>
      <c r="F14" s="51"/>
      <c r="G14" s="93">
        <f>D8+D17-F17</f>
        <v>17562.449999999983</v>
      </c>
    </row>
    <row r="15" spans="2:7" ht="12.75">
      <c r="B15" s="96"/>
      <c r="C15" s="124" t="s">
        <v>14</v>
      </c>
      <c r="D15" s="132">
        <v>23590.48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26090.48</v>
      </c>
      <c r="E17" s="43" t="s">
        <v>2</v>
      </c>
      <c r="F17" s="55">
        <f>SUM(F9:F15)</f>
        <v>73829.98000000001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3:G22"/>
  <sheetViews>
    <sheetView tabSelected="1" zoomScalePageLayoutView="0" workbookViewId="0" topLeftCell="A4">
      <selection activeCell="K15" sqref="K15"/>
    </sheetView>
  </sheetViews>
  <sheetFormatPr defaultColWidth="9.140625" defaultRowHeight="12.75"/>
  <cols>
    <col min="3" max="3" width="21.28125" style="0" customWidth="1"/>
    <col min="4" max="4" width="16.00390625" style="0" customWidth="1"/>
    <col min="5" max="5" width="21.7109375" style="0" customWidth="1"/>
    <col min="6" max="6" width="12.57421875" style="0" customWidth="1"/>
    <col min="7" max="7" width="17.28125" style="0" customWidth="1"/>
  </cols>
  <sheetData>
    <row r="2" ht="12.75" customHeight="1"/>
    <row r="3" spans="2:7" ht="12.75" customHeight="1">
      <c r="B3" s="69" t="s">
        <v>5</v>
      </c>
      <c r="C3" s="69"/>
      <c r="D3" s="69"/>
      <c r="E3" s="69"/>
      <c r="F3" s="69"/>
      <c r="G3" s="69"/>
    </row>
    <row r="4" spans="2:7" ht="13.5" customHeight="1" thickBot="1">
      <c r="B4" s="112"/>
      <c r="C4" s="112"/>
      <c r="D4" s="112"/>
      <c r="E4" s="112"/>
      <c r="F4" s="112"/>
      <c r="G4" s="112"/>
    </row>
    <row r="5" spans="2:7" ht="12.75" customHeight="1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5.75" customHeight="1" thickBot="1">
      <c r="B7" s="73"/>
      <c r="C7" s="76"/>
      <c r="D7" s="114"/>
      <c r="E7" s="73"/>
      <c r="F7" s="82"/>
      <c r="G7" s="85"/>
    </row>
    <row r="8" spans="2:7" ht="15.75" customHeight="1" thickBot="1">
      <c r="B8" s="57">
        <v>1</v>
      </c>
      <c r="C8" s="42" t="s">
        <v>17</v>
      </c>
      <c r="D8" s="54">
        <v>-959.95</v>
      </c>
      <c r="E8" s="28"/>
      <c r="F8" s="29"/>
      <c r="G8" s="86">
        <f>D12-D15</f>
        <v>3453.34</v>
      </c>
    </row>
    <row r="9" spans="2:7" ht="48" customHeight="1">
      <c r="B9" s="57">
        <v>2</v>
      </c>
      <c r="C9" s="37" t="s">
        <v>102</v>
      </c>
      <c r="D9" s="59" t="s">
        <v>15</v>
      </c>
      <c r="E9" s="62"/>
      <c r="F9" s="49"/>
      <c r="G9" s="116"/>
    </row>
    <row r="10" spans="2:7" ht="30.75" customHeight="1">
      <c r="B10" s="58"/>
      <c r="C10" s="37" t="s">
        <v>20</v>
      </c>
      <c r="D10" s="60">
        <v>3163.57</v>
      </c>
      <c r="E10" s="62"/>
      <c r="F10" s="49"/>
      <c r="G10" s="116"/>
    </row>
    <row r="11" spans="2:7" ht="30.75" customHeight="1" thickBot="1">
      <c r="B11" s="38"/>
      <c r="C11" s="66" t="s">
        <v>14</v>
      </c>
      <c r="D11" s="48">
        <v>15316.2</v>
      </c>
      <c r="E11" s="62"/>
      <c r="F11" s="67"/>
      <c r="G11" s="117"/>
    </row>
    <row r="12" spans="2:7" ht="39.75" customHeight="1" thickBot="1">
      <c r="B12" s="89" t="s">
        <v>2</v>
      </c>
      <c r="C12" s="118"/>
      <c r="D12" s="53">
        <f>D10+D11</f>
        <v>18479.77</v>
      </c>
      <c r="E12" s="63"/>
      <c r="F12" s="51"/>
      <c r="G12" s="119" t="s">
        <v>24</v>
      </c>
    </row>
    <row r="13" spans="2:7" ht="31.5" customHeight="1">
      <c r="B13" s="58">
        <v>3</v>
      </c>
      <c r="C13" s="37" t="s">
        <v>102</v>
      </c>
      <c r="D13" s="41" t="s">
        <v>12</v>
      </c>
      <c r="E13" s="63"/>
      <c r="F13" s="51"/>
      <c r="G13" s="120"/>
    </row>
    <row r="14" spans="2:7" ht="47.25" customHeight="1">
      <c r="B14" s="38"/>
      <c r="C14" s="64" t="s">
        <v>11</v>
      </c>
      <c r="D14" s="60">
        <v>0</v>
      </c>
      <c r="E14" s="63"/>
      <c r="F14" s="51"/>
      <c r="G14" s="93">
        <f>D8+D17-F17</f>
        <v>14066.48</v>
      </c>
    </row>
    <row r="15" spans="2:7" ht="12.75" customHeight="1">
      <c r="B15" s="96"/>
      <c r="C15" s="124" t="s">
        <v>14</v>
      </c>
      <c r="D15" s="132">
        <v>15026.43</v>
      </c>
      <c r="E15" s="109"/>
      <c r="F15" s="104"/>
      <c r="G15" s="121"/>
    </row>
    <row r="16" spans="2:7" ht="13.5" customHeight="1" thickBot="1">
      <c r="B16" s="123"/>
      <c r="C16" s="125"/>
      <c r="D16" s="131"/>
      <c r="E16" s="128"/>
      <c r="F16" s="129"/>
      <c r="G16" s="121"/>
    </row>
    <row r="17" spans="2:7" ht="30" customHeight="1" thickBot="1">
      <c r="B17" s="106" t="s">
        <v>2</v>
      </c>
      <c r="C17" s="111"/>
      <c r="D17" s="56">
        <f>D14+D15</f>
        <v>15026.43</v>
      </c>
      <c r="E17" s="43" t="s">
        <v>2</v>
      </c>
      <c r="F17" s="55">
        <f>SUM(F9:F15)</f>
        <v>0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22.7109375" style="0" customWidth="1"/>
    <col min="4" max="4" width="19.00390625" style="0" customWidth="1"/>
    <col min="5" max="5" width="23.00390625" style="0" customWidth="1"/>
    <col min="6" max="6" width="14.57421875" style="0" customWidth="1"/>
    <col min="7" max="7" width="16.0039062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62965.27</v>
      </c>
      <c r="E8" s="28"/>
      <c r="F8" s="29"/>
      <c r="G8" s="86">
        <f>D12-D15</f>
        <v>14841.449999999997</v>
      </c>
    </row>
    <row r="9" spans="2:7" ht="34.5" customHeight="1">
      <c r="B9" s="57">
        <v>2</v>
      </c>
      <c r="C9" s="37" t="s">
        <v>29</v>
      </c>
      <c r="D9" s="59" t="s">
        <v>15</v>
      </c>
      <c r="E9" s="62" t="s">
        <v>112</v>
      </c>
      <c r="F9" s="49">
        <v>10415.66</v>
      </c>
      <c r="G9" s="116"/>
    </row>
    <row r="10" spans="2:7" ht="32.25" customHeight="1">
      <c r="B10" s="58"/>
      <c r="C10" s="37" t="s">
        <v>20</v>
      </c>
      <c r="D10" s="60">
        <v>17383.1</v>
      </c>
      <c r="E10" s="62" t="s">
        <v>116</v>
      </c>
      <c r="F10" s="49">
        <v>7676.21</v>
      </c>
      <c r="G10" s="116"/>
    </row>
    <row r="11" spans="2:7" ht="27" customHeight="1" thickBot="1">
      <c r="B11" s="38"/>
      <c r="C11" s="66" t="s">
        <v>14</v>
      </c>
      <c r="D11" s="48">
        <v>53963.1</v>
      </c>
      <c r="E11" s="63"/>
      <c r="F11" s="50"/>
      <c r="G11" s="117"/>
    </row>
    <row r="12" spans="2:7" ht="27" customHeight="1" thickBot="1">
      <c r="B12" s="89" t="s">
        <v>2</v>
      </c>
      <c r="C12" s="118"/>
      <c r="D12" s="53">
        <f>D10+D11</f>
        <v>71346.2</v>
      </c>
      <c r="E12" s="63"/>
      <c r="F12" s="51"/>
      <c r="G12" s="119" t="s">
        <v>24</v>
      </c>
    </row>
    <row r="13" spans="2:7" ht="24.75" customHeight="1">
      <c r="B13" s="58">
        <v>3</v>
      </c>
      <c r="C13" s="37" t="s">
        <v>29</v>
      </c>
      <c r="D13" s="41" t="s">
        <v>12</v>
      </c>
      <c r="E13" s="63"/>
      <c r="F13" s="51"/>
      <c r="G13" s="120"/>
    </row>
    <row r="14" spans="2:7" ht="42" customHeight="1">
      <c r="B14" s="38"/>
      <c r="C14" s="39" t="s">
        <v>11</v>
      </c>
      <c r="D14" s="52">
        <v>9265.8</v>
      </c>
      <c r="E14" s="63"/>
      <c r="F14" s="51"/>
      <c r="G14" s="93">
        <f>D8+D17-F17</f>
        <v>110643.95000000001</v>
      </c>
    </row>
    <row r="15" spans="2:7" ht="12.75">
      <c r="B15" s="96"/>
      <c r="C15" s="124" t="s">
        <v>14</v>
      </c>
      <c r="D15" s="130">
        <v>56504.75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15.75" thickBot="1">
      <c r="B17" s="106" t="s">
        <v>2</v>
      </c>
      <c r="C17" s="111"/>
      <c r="D17" s="56">
        <f>D14+D15</f>
        <v>65770.55</v>
      </c>
      <c r="E17" s="43" t="s">
        <v>2</v>
      </c>
      <c r="F17" s="55">
        <f>SUM(F9:F15)</f>
        <v>18091.87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L14" sqref="L14"/>
    </sheetView>
  </sheetViews>
  <sheetFormatPr defaultColWidth="9.140625" defaultRowHeight="12.75"/>
  <cols>
    <col min="3" max="3" width="23.57421875" style="0" customWidth="1"/>
    <col min="4" max="4" width="18.57421875" style="0" customWidth="1"/>
    <col min="5" max="5" width="28.28125" style="0" customWidth="1"/>
    <col min="6" max="6" width="12.8515625" style="0" customWidth="1"/>
    <col min="7" max="7" width="16.57421875" style="0" customWidth="1"/>
  </cols>
  <sheetData>
    <row r="3" spans="2:7" ht="12.75">
      <c r="B3" s="69" t="s">
        <v>5</v>
      </c>
      <c r="C3" s="69"/>
      <c r="D3" s="69"/>
      <c r="E3" s="69"/>
      <c r="F3" s="69"/>
      <c r="G3" s="69"/>
    </row>
    <row r="4" spans="2:7" ht="13.5" thickBot="1">
      <c r="B4" s="112"/>
      <c r="C4" s="112"/>
      <c r="D4" s="112"/>
      <c r="E4" s="112"/>
      <c r="F4" s="112"/>
      <c r="G4" s="112"/>
    </row>
    <row r="5" spans="2:7" ht="12.75">
      <c r="B5" s="71" t="s">
        <v>1</v>
      </c>
      <c r="C5" s="74" t="s">
        <v>0</v>
      </c>
      <c r="D5" s="77" t="s">
        <v>16</v>
      </c>
      <c r="E5" s="71" t="s">
        <v>3</v>
      </c>
      <c r="F5" s="80" t="s">
        <v>4</v>
      </c>
      <c r="G5" s="83" t="s">
        <v>10</v>
      </c>
    </row>
    <row r="6" spans="2:7" ht="12.75">
      <c r="B6" s="72"/>
      <c r="C6" s="75"/>
      <c r="D6" s="113"/>
      <c r="E6" s="72"/>
      <c r="F6" s="81"/>
      <c r="G6" s="84"/>
    </row>
    <row r="7" spans="2:7" ht="13.5" thickBot="1">
      <c r="B7" s="73"/>
      <c r="C7" s="76"/>
      <c r="D7" s="114"/>
      <c r="E7" s="73"/>
      <c r="F7" s="82"/>
      <c r="G7" s="85"/>
    </row>
    <row r="8" spans="2:7" ht="15.75" thickBot="1">
      <c r="B8" s="57">
        <v>1</v>
      </c>
      <c r="C8" s="42" t="s">
        <v>17</v>
      </c>
      <c r="D8" s="54">
        <v>54783.52</v>
      </c>
      <c r="E8" s="28"/>
      <c r="F8" s="29"/>
      <c r="G8" s="86">
        <f>D12-D15</f>
        <v>15927.120000000003</v>
      </c>
    </row>
    <row r="9" spans="2:7" ht="30" customHeight="1">
      <c r="B9" s="57">
        <v>2</v>
      </c>
      <c r="C9" s="37" t="s">
        <v>27</v>
      </c>
      <c r="D9" s="59" t="s">
        <v>15</v>
      </c>
      <c r="E9" s="62" t="s">
        <v>118</v>
      </c>
      <c r="F9" s="49">
        <v>30037.5</v>
      </c>
      <c r="G9" s="116"/>
    </row>
    <row r="10" spans="2:7" ht="33.75" customHeight="1">
      <c r="B10" s="58"/>
      <c r="C10" s="37" t="s">
        <v>20</v>
      </c>
      <c r="D10" s="60">
        <v>16721.12</v>
      </c>
      <c r="E10" s="63" t="s">
        <v>120</v>
      </c>
      <c r="F10" s="51">
        <v>2940.33</v>
      </c>
      <c r="G10" s="116"/>
    </row>
    <row r="11" spans="2:7" ht="33" customHeight="1" thickBot="1">
      <c r="B11" s="38"/>
      <c r="C11" s="66" t="s">
        <v>14</v>
      </c>
      <c r="D11" s="48">
        <v>57279.6</v>
      </c>
      <c r="E11" s="63" t="s">
        <v>119</v>
      </c>
      <c r="F11" s="50">
        <v>1252.26</v>
      </c>
      <c r="G11" s="117"/>
    </row>
    <row r="12" spans="2:7" ht="33.75" customHeight="1" thickBot="1">
      <c r="B12" s="89" t="s">
        <v>2</v>
      </c>
      <c r="C12" s="118"/>
      <c r="D12" s="53">
        <f>D10+D11</f>
        <v>74000.72</v>
      </c>
      <c r="E12" s="133"/>
      <c r="G12" s="119" t="s">
        <v>24</v>
      </c>
    </row>
    <row r="13" spans="2:7" ht="28.5" customHeight="1">
      <c r="B13" s="58">
        <v>3</v>
      </c>
      <c r="C13" s="37" t="s">
        <v>27</v>
      </c>
      <c r="D13" s="41" t="s">
        <v>12</v>
      </c>
      <c r="E13" s="63"/>
      <c r="F13" s="51"/>
      <c r="G13" s="120"/>
    </row>
    <row r="14" spans="2:7" ht="42" customHeight="1">
      <c r="B14" s="38"/>
      <c r="C14" s="39" t="s">
        <v>11</v>
      </c>
      <c r="D14" s="52">
        <v>7000</v>
      </c>
      <c r="E14" s="63"/>
      <c r="F14" s="51"/>
      <c r="G14" s="93">
        <f>D8+D17-F17</f>
        <v>85627.03</v>
      </c>
    </row>
    <row r="15" spans="2:7" ht="12.75">
      <c r="B15" s="96"/>
      <c r="C15" s="124" t="s">
        <v>14</v>
      </c>
      <c r="D15" s="130">
        <v>58073.6</v>
      </c>
      <c r="E15" s="109"/>
      <c r="F15" s="104"/>
      <c r="G15" s="121"/>
    </row>
    <row r="16" spans="2:7" ht="13.5" thickBot="1">
      <c r="B16" s="123"/>
      <c r="C16" s="125"/>
      <c r="D16" s="131"/>
      <c r="E16" s="128"/>
      <c r="F16" s="129"/>
      <c r="G16" s="121"/>
    </row>
    <row r="17" spans="2:7" ht="27" customHeight="1" thickBot="1">
      <c r="B17" s="106" t="s">
        <v>2</v>
      </c>
      <c r="C17" s="111"/>
      <c r="D17" s="56">
        <f>D14+D15</f>
        <v>65073.6</v>
      </c>
      <c r="E17" s="43" t="s">
        <v>2</v>
      </c>
      <c r="F17" s="55">
        <f>SUM(F9:F15)</f>
        <v>34230.090000000004</v>
      </c>
      <c r="G17" s="122"/>
    </row>
    <row r="18" spans="2:7" ht="18.75">
      <c r="B18" s="9"/>
      <c r="C18" s="10"/>
      <c r="D18" s="18"/>
      <c r="E18" s="11"/>
      <c r="F18" s="13"/>
      <c r="G18" s="25"/>
    </row>
    <row r="19" spans="2:7" ht="18">
      <c r="B19" s="30"/>
      <c r="C19" s="34" t="s">
        <v>7</v>
      </c>
      <c r="D19" s="35"/>
      <c r="E19" s="31"/>
      <c r="F19" s="32" t="s">
        <v>13</v>
      </c>
      <c r="G19" s="33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6" t="s">
        <v>8</v>
      </c>
      <c r="D21" s="19"/>
      <c r="E21" s="12"/>
      <c r="F21" s="14"/>
      <c r="G21" s="26"/>
    </row>
    <row r="22" spans="2:7" ht="18.75">
      <c r="B22" s="5"/>
      <c r="C22" s="36" t="s">
        <v>9</v>
      </c>
      <c r="D22" s="19"/>
      <c r="E22" s="12"/>
      <c r="F22" s="14"/>
      <c r="G22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2016-02-03T07:08:11Z</cp:lastPrinted>
  <dcterms:created xsi:type="dcterms:W3CDTF">1996-10-08T23:32:33Z</dcterms:created>
  <dcterms:modified xsi:type="dcterms:W3CDTF">2016-02-03T07:16:02Z</dcterms:modified>
  <cp:category/>
  <cp:version/>
  <cp:contentType/>
  <cp:contentStatus/>
</cp:coreProperties>
</file>